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8_{5F765781-6215-4F5C-8A97-934F853C0B60}" xr6:coauthVersionLast="47" xr6:coauthVersionMax="47" xr10:uidLastSave="{00000000-0000-0000-0000-000000000000}"/>
  <workbookProtection lockStructure="1"/>
  <bookViews>
    <workbookView xWindow="11085" yWindow="465" windowWidth="16755" windowHeight="14655" xr2:uid="{00000000-000D-0000-FFFF-FFFF00000000}"/>
  </bookViews>
  <sheets>
    <sheet name="Instructions check list" sheetId="11" r:id="rId1"/>
    <sheet name="Identification" sheetId="4" r:id="rId2"/>
    <sheet name="Potential" sheetId="5" r:id="rId3"/>
    <sheet name="Not completed actions" sheetId="9" r:id="rId4"/>
    <sheet name="Partially completed actions" sheetId="10" r:id="rId5"/>
  </sheets>
  <definedNames>
    <definedName name="_xlnm._FilterDatabase" localSheetId="1" hidden="1">Identification!$A$18:$G$18</definedName>
    <definedName name="_xlnm._FilterDatabase" localSheetId="3" hidden="1">'Not completed actions'!$B$4:$B$63</definedName>
    <definedName name="_xlnm._FilterDatabase" localSheetId="4" hidden="1">'Partially completed actions'!$B$4:$B$63</definedName>
    <definedName name="_xlnm.Print_Area" localSheetId="1">Identification!$A$1:$G$77</definedName>
    <definedName name="_xlnm.Print_Area" localSheetId="0">'Instructions check list'!$A$1:$K$33</definedName>
    <definedName name="_xlnm.Print_Area" localSheetId="3">'Not completed actions'!$A$1:$G$38</definedName>
    <definedName name="_xlnm.Print_Area" localSheetId="4">'Partially completed actions'!$A$1:$G$38</definedName>
    <definedName name="_xlnm.Print_Area" localSheetId="2">Potential!$A$1:$J$25</definedName>
    <definedName name="_xlnm.Print_Titles" localSheetId="1">Identification!$1:$7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3" i="4" l="1"/>
  <c r="C55" i="4"/>
  <c r="F43" i="4" l="1"/>
  <c r="F66" i="4"/>
  <c r="F55" i="4"/>
  <c r="F30" i="4"/>
  <c r="C29" i="4" l="1"/>
  <c r="C3" i="9" l="1"/>
  <c r="B3" i="9"/>
  <c r="C3" i="10"/>
  <c r="B3" i="10"/>
  <c r="D7" i="9"/>
  <c r="C6" i="5" l="1"/>
  <c r="C7" i="5"/>
  <c r="G6" i="5" l="1"/>
  <c r="B35" i="10"/>
  <c r="C35" i="10"/>
  <c r="D35" i="10"/>
  <c r="B36" i="10"/>
  <c r="C36" i="10"/>
  <c r="D36" i="10"/>
  <c r="D34" i="10"/>
  <c r="C34" i="10"/>
  <c r="B34" i="10"/>
  <c r="B29" i="10"/>
  <c r="C29" i="10"/>
  <c r="D29" i="10"/>
  <c r="B30" i="10"/>
  <c r="C30" i="10"/>
  <c r="D30" i="10"/>
  <c r="B31" i="10"/>
  <c r="C31" i="10"/>
  <c r="D31" i="10"/>
  <c r="B32" i="10"/>
  <c r="C32" i="10"/>
  <c r="D32" i="10"/>
  <c r="D28" i="10"/>
  <c r="C28" i="10"/>
  <c r="B28" i="10"/>
  <c r="B21" i="10"/>
  <c r="C21" i="10"/>
  <c r="D21" i="10"/>
  <c r="B22" i="10"/>
  <c r="C22" i="10"/>
  <c r="D22" i="10"/>
  <c r="B23" i="10"/>
  <c r="C23" i="10"/>
  <c r="D23" i="10"/>
  <c r="B24" i="10"/>
  <c r="C24" i="10"/>
  <c r="D24" i="10"/>
  <c r="B25" i="10"/>
  <c r="C25" i="10"/>
  <c r="D25" i="10"/>
  <c r="B26" i="10"/>
  <c r="C26" i="10"/>
  <c r="D26" i="10"/>
  <c r="B15" i="10"/>
  <c r="C15" i="10"/>
  <c r="D15" i="10"/>
  <c r="B16" i="10"/>
  <c r="C16" i="10"/>
  <c r="D16" i="10"/>
  <c r="B17" i="10"/>
  <c r="C17" i="10"/>
  <c r="D17" i="10"/>
  <c r="B18" i="10"/>
  <c r="C18" i="10"/>
  <c r="D18" i="10"/>
  <c r="B19" i="10"/>
  <c r="C19" i="10"/>
  <c r="D19" i="10"/>
  <c r="D14" i="10"/>
  <c r="C14" i="10"/>
  <c r="B14" i="10"/>
  <c r="B8" i="10"/>
  <c r="C8" i="10"/>
  <c r="D8" i="10"/>
  <c r="B9" i="10"/>
  <c r="C9" i="10"/>
  <c r="D9" i="10"/>
  <c r="B10" i="10"/>
  <c r="C10" i="10"/>
  <c r="D10" i="10"/>
  <c r="B11" i="10"/>
  <c r="C11" i="10"/>
  <c r="D11" i="10"/>
  <c r="B12" i="10"/>
  <c r="C12" i="10"/>
  <c r="D12" i="10"/>
  <c r="D7" i="10"/>
  <c r="C7" i="10"/>
  <c r="B7" i="10"/>
  <c r="B33" i="10"/>
  <c r="B27" i="10"/>
  <c r="B20" i="10"/>
  <c r="B13" i="10"/>
  <c r="B6" i="10"/>
  <c r="B33" i="9"/>
  <c r="B27" i="9"/>
  <c r="B20" i="9"/>
  <c r="B13" i="9"/>
  <c r="B6" i="9"/>
  <c r="D14" i="9"/>
  <c r="B7" i="9"/>
  <c r="C7" i="9"/>
  <c r="B8" i="9"/>
  <c r="C8" i="9"/>
  <c r="D8" i="9"/>
  <c r="B9" i="9"/>
  <c r="C9" i="9"/>
  <c r="D9" i="9"/>
  <c r="B10" i="9"/>
  <c r="C10" i="9"/>
  <c r="D10" i="9"/>
  <c r="B11" i="9"/>
  <c r="C11" i="9"/>
  <c r="D11" i="9"/>
  <c r="B12" i="9"/>
  <c r="C12" i="9"/>
  <c r="D12" i="9"/>
  <c r="B14" i="9"/>
  <c r="C14" i="9"/>
  <c r="B15" i="9"/>
  <c r="C15" i="9"/>
  <c r="D15" i="9"/>
  <c r="B16" i="9"/>
  <c r="C16" i="9"/>
  <c r="D16" i="9"/>
  <c r="B17" i="9"/>
  <c r="C17" i="9"/>
  <c r="D17" i="9"/>
  <c r="B18" i="9"/>
  <c r="C18" i="9"/>
  <c r="D18" i="9"/>
  <c r="B19" i="9"/>
  <c r="C19" i="9"/>
  <c r="D19" i="9"/>
  <c r="B21" i="9"/>
  <c r="C21" i="9"/>
  <c r="D21" i="9"/>
  <c r="B22" i="9"/>
  <c r="C22" i="9"/>
  <c r="D22" i="9"/>
  <c r="B23" i="9"/>
  <c r="C23" i="9"/>
  <c r="D23" i="9"/>
  <c r="B24" i="9"/>
  <c r="C24" i="9"/>
  <c r="D24" i="9"/>
  <c r="B25" i="9"/>
  <c r="C25" i="9"/>
  <c r="D25" i="9"/>
  <c r="B26" i="9"/>
  <c r="C26" i="9"/>
  <c r="D26" i="9"/>
  <c r="B28" i="9"/>
  <c r="C28" i="9"/>
  <c r="D28" i="9"/>
  <c r="B29" i="9"/>
  <c r="C29" i="9"/>
  <c r="D29" i="9"/>
  <c r="B30" i="9"/>
  <c r="C30" i="9"/>
  <c r="D30" i="9"/>
  <c r="B31" i="9"/>
  <c r="C31" i="9"/>
  <c r="D31" i="9"/>
  <c r="B32" i="9"/>
  <c r="C32" i="9"/>
  <c r="D32" i="9"/>
  <c r="B34" i="9"/>
  <c r="C34" i="9"/>
  <c r="D34" i="9"/>
  <c r="B35" i="9"/>
  <c r="C35" i="9"/>
  <c r="D35" i="9"/>
  <c r="B36" i="9"/>
  <c r="C36" i="9"/>
  <c r="D36" i="9"/>
  <c r="C75" i="4"/>
  <c r="C74" i="4"/>
  <c r="C65" i="4"/>
  <c r="C66" i="4"/>
  <c r="C54" i="4"/>
  <c r="C42" i="4"/>
  <c r="C30" i="4"/>
  <c r="B18" i="5"/>
  <c r="B17" i="5"/>
  <c r="B16" i="5"/>
  <c r="B15" i="5"/>
  <c r="B14" i="5"/>
  <c r="C16" i="5" l="1"/>
  <c r="C17" i="5"/>
  <c r="C15" i="5"/>
  <c r="C14" i="5"/>
  <c r="F75" i="4"/>
  <c r="C18" i="5" s="1"/>
</calcChain>
</file>

<file path=xl/sharedStrings.xml><?xml version="1.0" encoding="utf-8"?>
<sst xmlns="http://schemas.openxmlformats.org/spreadsheetml/2006/main" count="175" uniqueCount="102">
  <si>
    <r>
      <rPr>
        <b/>
        <sz val="10"/>
        <color rgb="FF39AC1C"/>
        <rFont val="Calibri"/>
        <family val="2"/>
      </rPr>
      <t>©</t>
    </r>
    <r>
      <rPr>
        <b/>
        <sz val="10"/>
        <color rgb="FF39AC1C"/>
        <rFont val="Signature"/>
        <family val="3"/>
      </rPr>
      <t xml:space="preserve"> SIG 2022</t>
    </r>
  </si>
  <si>
    <t>+ + + +</t>
  </si>
  <si>
    <t>+ + +</t>
  </si>
  <si>
    <t>+ +</t>
  </si>
  <si>
    <t>© SIG 2022</t>
  </si>
  <si>
    <t>Date :</t>
  </si>
  <si>
    <t>Energy self-diagnosis - SIG éco21</t>
  </si>
  <si>
    <t>How to use the self-diagnosis tool</t>
  </si>
  <si>
    <t>Visit your building's technical installations (if possible with your maintenance service provider) with the questionnaire in the tab "Identification" and applying the following methodology:</t>
  </si>
  <si>
    <t>- Use the box "Not applicable" next to each energy performance improvement proposition that cannot be implemented on your site (technical impossibility, organisational impossibility).</t>
  </si>
  <si>
    <t>- Use the box "Not completed" next to each energy performance improvement proposition that is achievable on your site.</t>
  </si>
  <si>
    <t xml:space="preserve">- Use the box "Partially completed" next to each energy performance improvement proposition that is in the process of being implemented on your site and/or that has only been applied to part of your site. </t>
  </si>
  <si>
    <t xml:space="preserve">In order to have a precise view of your potential, do not hesitate to complete the column "Comments", including the feedback from your mantenace service provider and/or your internal technical staff. </t>
  </si>
  <si>
    <t>Identify the priority actions using the evaluation criteria "Not completed" or "Partially completed".</t>
  </si>
  <si>
    <t>If necessary: Select the 3-4 most interesting actions for each status "Not completed" or "Partially completed".</t>
  </si>
  <si>
    <t>Plan your actions and if you are assisted by éco21, send back the completed self-diagnosis tool.</t>
  </si>
  <si>
    <t>Date of self-diagnosis</t>
  </si>
  <si>
    <t>Organisation's name</t>
  </si>
  <si>
    <t>Site address</t>
  </si>
  <si>
    <t>Energy improvement proposition</t>
  </si>
  <si>
    <t>Profitability</t>
  </si>
  <si>
    <t>Not applicable</t>
  </si>
  <si>
    <t>Not completed</t>
  </si>
  <si>
    <t>Partially completed</t>
  </si>
  <si>
    <t>Totally completed</t>
  </si>
  <si>
    <t>HEATING</t>
  </si>
  <si>
    <t>If the boiler is a "condensing boiler", ask the maintenance service provider to lower the return temperature (changing the starting setpoint and flow rate)</t>
  </si>
  <si>
    <t>Numer of themes marked as "not applicable"</t>
  </si>
  <si>
    <t>Final score (sum of points)</t>
  </si>
  <si>
    <t>VENTILATION AND COOLING</t>
  </si>
  <si>
    <t>Limit the air extraction from the building during the times when the building is unoccupied (night, week-end, etc.).</t>
  </si>
  <si>
    <t>Ask the maintenance service provider to modify the ventilation setpoints (day/night &amp; week-end) and the comfort conditions according to the season (summer/winter).</t>
  </si>
  <si>
    <t>If the cooling in the building is coupled to the ventilation, ask the service provider to stop the humidification when the outside temperature exceeds 8°C.</t>
  </si>
  <si>
    <t>Ask the maintenance service provider to check the heating and cooling settings (setpoints, operating periods, etc.) to avoid the simultaneous operation of both equipments in the same room.</t>
  </si>
  <si>
    <t>If the building has a large surface, install decentralised hot water production and cut the circulation loop.</t>
  </si>
  <si>
    <t>Install flow reducers on hot water taps (pressure reducers on hand-washing taps, low-flow shower heads).</t>
  </si>
  <si>
    <t>DOMESTIC HOT WATER</t>
  </si>
  <si>
    <t>Set the electric heating of the tank at night.</t>
  </si>
  <si>
    <t>Educate occupants to limit their use of hot water and to use cold water rather than hot water.</t>
  </si>
  <si>
    <t>LIGHTING</t>
  </si>
  <si>
    <t>Turn off the computers at night.</t>
  </si>
  <si>
    <t>Set computers to sleep mode if they allow it.</t>
  </si>
  <si>
    <t>Reduce the number of printers by concentrating them (by zone, by floor, etc. rather than by office).</t>
  </si>
  <si>
    <t>OFFICE EQUIPMENT</t>
  </si>
  <si>
    <t>Name of person completing the self-diagnosis</t>
  </si>
  <si>
    <t>Achievement potential</t>
  </si>
  <si>
    <t>Organisation :</t>
  </si>
  <si>
    <t>Completed by :</t>
  </si>
  <si>
    <t>Not completed projects</t>
  </si>
  <si>
    <t>Comments</t>
  </si>
  <si>
    <t>Decision</t>
  </si>
  <si>
    <t>Proposed date</t>
  </si>
  <si>
    <t xml:space="preserve">Partially completed projects </t>
  </si>
  <si>
    <t>Dupont Durand</t>
  </si>
  <si>
    <t>Jean Dunant</t>
  </si>
  <si>
    <t>Rue de l'exemple 19 - 1203 Genève</t>
  </si>
  <si>
    <t>There is no time schedule for office ventilation.</t>
  </si>
  <si>
    <t>Check with the service provider whether the ventilation rates of the conference rooms are adequate.</t>
  </si>
  <si>
    <t>Check with the service provider the operation of the cooling and heating batteries of the ventilations.</t>
  </si>
  <si>
    <t>There are only hot water withdrawals in the morning and evening, the occupants have to let the water run for 5 minutes before they get hot water.</t>
  </si>
  <si>
    <t>According to the subcontractor, there are only 5 cm of insulation.</t>
  </si>
  <si>
    <t>Finalise the replacement of the fluorescent tubes in 2022.</t>
  </si>
  <si>
    <t>Exterior lighting to be changed and review utility in some areas.</t>
  </si>
  <si>
    <t>No shutdowns are performed on computer workstations.</t>
  </si>
  <si>
    <t>Check the state of presence detectors.</t>
  </si>
  <si>
    <t>3 floors left to equip.</t>
  </si>
  <si>
    <t>Check the settings with the heating specialist.</t>
  </si>
  <si>
    <t>Review the operating hours with the subcontractor.</t>
  </si>
  <si>
    <t>Reduce the heating hours by two hours.</t>
  </si>
  <si>
    <t>There are 10 meters of pipes left to insulate.</t>
  </si>
  <si>
    <t>Check with the service provider whether this has been implemented on the technical management of the building.</t>
  </si>
  <si>
    <t>Need to communicate with employees.</t>
  </si>
  <si>
    <t>Check with the IT department to carry out a forced shutdown of all computers at 8pm every day.</t>
  </si>
  <si>
    <t>Contact a heating specialist for a more accurate quote.</t>
  </si>
  <si>
    <t>Get an estimate for the replacement of the insulation by my heating specialist.</t>
  </si>
  <si>
    <t>Ask the heating specialist to make the change during his next visit.</t>
  </si>
  <si>
    <t>Call the company "Ventilo SA" to discuss this matter and request an intervention if necessary.</t>
  </si>
  <si>
    <t>Make an appointment with the heating specialist to discuss this matter.</t>
  </si>
  <si>
    <t>Ask for a quote for this work.</t>
  </si>
  <si>
    <t>Ask the company "Ventilo SA" to check this matter.</t>
  </si>
  <si>
    <t>Involve the company "Ventilo SA".</t>
  </si>
  <si>
    <t xml:space="preserve">Discuss this during the monthly meetings. </t>
  </si>
  <si>
    <t>Call company "Lux LED" to replace the lighting in the last meeting rooms.</t>
  </si>
  <si>
    <t>Visit the site during the week-end to check their operation.</t>
  </si>
  <si>
    <t>For the two tabs "Not completed actions" and "Partially completed actions": Fill the the comlumn  "E "(Decision) and "F" (Proposed date).</t>
  </si>
  <si>
    <t>- Use the box "Totally completed" next to each energy performance improvement proposition that is achieved on your site.</t>
  </si>
  <si>
    <t>Insulate the walls of the domestic hot water tank (at leat 10 cm to comply with anti-legionella measures).</t>
  </si>
  <si>
    <r>
      <t xml:space="preserve">Evaluation 
Enter the </t>
    </r>
    <r>
      <rPr>
        <b/>
        <sz val="11"/>
        <color rgb="FF319719"/>
        <rFont val="Calibri"/>
        <family val="2"/>
        <scheme val="minor"/>
      </rPr>
      <t>number 1</t>
    </r>
    <r>
      <rPr>
        <sz val="11"/>
        <color rgb="FFFF0000"/>
        <rFont val="Calibri"/>
        <family val="2"/>
        <scheme val="minor"/>
      </rPr>
      <t xml:space="preserve"> </t>
    </r>
    <r>
      <rPr>
        <sz val="11"/>
        <color theme="1"/>
        <rFont val="Calibri"/>
        <family val="2"/>
        <scheme val="minor"/>
      </rPr>
      <t>in the appropriate box</t>
    </r>
  </si>
  <si>
    <r>
      <t xml:space="preserve">Set up a time schedule to reduce heating during the times when the building is unoccupied (night, week-end, etc.).
</t>
    </r>
    <r>
      <rPr>
        <b/>
        <sz val="11"/>
        <color rgb="FF0070C0"/>
        <rFont val="Calibri"/>
        <family val="2"/>
        <scheme val="minor"/>
      </rPr>
      <t>Sheet : 9975-ECH-BO Reduce the flow temperature outside of usage periods</t>
    </r>
  </si>
  <si>
    <r>
      <t xml:space="preserve">Adjust the heating control's schedule to the building's real occupation schedule. 
</t>
    </r>
    <r>
      <rPr>
        <b/>
        <sz val="11"/>
        <color rgb="FF0070C0"/>
        <rFont val="Calibri"/>
        <family val="2"/>
        <scheme val="minor"/>
      </rPr>
      <t>Sheet : 9975-ECH-BO Reduce the flow temperature outside of usage periods</t>
    </r>
  </si>
  <si>
    <r>
      <t xml:space="preserve">Ask the maintenance service provider to check the boiler's parameters (heating curves) and correct the settings if necessary.
</t>
    </r>
    <r>
      <rPr>
        <b/>
        <sz val="11"/>
        <color rgb="FF0070C0"/>
        <rFont val="Calibri"/>
        <family val="2"/>
        <scheme val="minor"/>
      </rPr>
      <t>Sheet : 9982-ECH-BO Set the heating curve correctly</t>
    </r>
  </si>
  <si>
    <r>
      <t xml:space="preserve">Insulate the heating pipes in unheated rooms and reduce the heating water's circulation speed. 
</t>
    </r>
    <r>
      <rPr>
        <b/>
        <sz val="11"/>
        <color rgb="FF0070C0"/>
        <rFont val="Calibri"/>
        <family val="2"/>
        <scheme val="minor"/>
      </rPr>
      <t>Sheet : 9974-ECH-BO Reduce the circulating pump’s flow rate</t>
    </r>
  </si>
  <si>
    <r>
      <t xml:space="preserve">Check the settings of the thermostatic valves or wall thermostats.
</t>
    </r>
    <r>
      <rPr>
        <b/>
        <sz val="11"/>
        <color rgb="FF0070C0"/>
        <rFont val="Calibri"/>
        <family val="2"/>
        <scheme val="minor"/>
      </rPr>
      <t>Sheet : 9979-ECH-BO Set thermostat valves correctly
Sheet : 9980-ECH-BO Protect thermostat valves</t>
    </r>
  </si>
  <si>
    <r>
      <t xml:space="preserve">Set up a time schedule to reduce the ventilation flow rate during the times when the building is unoccupied.
</t>
    </r>
    <r>
      <rPr>
        <b/>
        <sz val="11"/>
        <color rgb="FF0070C0"/>
        <rFont val="Calibri"/>
        <family val="2"/>
        <scheme val="minor"/>
      </rPr>
      <t>Sheet: 9987-ECH-BO Adapt the ventilation operating times</t>
    </r>
  </si>
  <si>
    <r>
      <t xml:space="preserve">Ask the maintenance service provider to adjust the flow rate of air entering the building (fresh air) to the air flowrate recommended according to the standards in force.
</t>
    </r>
    <r>
      <rPr>
        <b/>
        <sz val="11"/>
        <color rgb="FF0070C0"/>
        <rFont val="Calibri"/>
        <family val="2"/>
        <scheme val="minor"/>
      </rPr>
      <t>Sheet: 9988-ECH-BO Airflow</t>
    </r>
  </si>
  <si>
    <r>
      <t xml:space="preserve">During the winter period, ask the maintenance service provider to favour the ventilator bearing (or stop the pulsed air) outside the building's occupation hours.
</t>
    </r>
    <r>
      <rPr>
        <b/>
        <sz val="11"/>
        <color rgb="FF0070C0"/>
        <rFont val="Calibri"/>
        <family val="2"/>
        <scheme val="minor"/>
      </rPr>
      <t>Fiche : 9990-ECH-BO Heat recovery</t>
    </r>
  </si>
  <si>
    <r>
      <t xml:space="preserve">Equip washbasin and shower taps with a timer (e.g. push buttons).
</t>
    </r>
    <r>
      <rPr>
        <b/>
        <sz val="11"/>
        <color rgb="FF0070C0"/>
        <rFont val="Calibri"/>
        <family val="2"/>
        <scheme val="minor"/>
      </rPr>
      <t>Sheet: 9973-ECH-BO Reduce the water volume used</t>
    </r>
  </si>
  <si>
    <r>
      <t xml:space="preserve">Replace fluorescent tubes with LED tubes. 
</t>
    </r>
    <r>
      <rPr>
        <b/>
        <sz val="11"/>
        <color rgb="FF0070C0"/>
        <rFont val="Calibri"/>
        <family val="2"/>
        <scheme val="minor"/>
      </rPr>
      <t>Sheet: 9965-ECH-BO Replace old fluorescent lamps with modern LED tubes</t>
    </r>
  </si>
  <si>
    <r>
      <t xml:space="preserve">Replace incandescent and halogen lamps with LED lamps.
</t>
    </r>
    <r>
      <rPr>
        <b/>
        <sz val="11"/>
        <color rgb="FF0070C0"/>
        <rFont val="Calibri"/>
        <family val="2"/>
        <scheme val="minor"/>
      </rPr>
      <t>Sheet: 9965-ECH-BO Replace old fluorescent lamps with modern LED tubes</t>
    </r>
  </si>
  <si>
    <r>
      <t xml:space="preserve">Manage the operation of outdoor lighting according to actual needs (time programming, photoelectriccells, presence detectors or in synchronisation with public lighting).
</t>
    </r>
    <r>
      <rPr>
        <b/>
        <sz val="11"/>
        <color rgb="FF0070C0"/>
        <rFont val="Calibri"/>
        <family val="2"/>
        <scheme val="minor"/>
      </rPr>
      <t>Sheet: 9967-ECH-BO Set sensors</t>
    </r>
  </si>
  <si>
    <r>
      <t xml:space="preserve">Install timers in rooms that are intermittently occupied (toilets, corridors, car parks, etc.)
</t>
    </r>
    <r>
      <rPr>
        <b/>
        <sz val="11"/>
        <color rgb="FF0070C0"/>
        <rFont val="Calibri"/>
        <family val="2"/>
        <scheme val="minor"/>
      </rPr>
      <t>Sheet: 9967-ECH-BO Set sensors</t>
    </r>
  </si>
  <si>
    <r>
      <t xml:space="preserve">Adapt the intensity of lighting to actual needs (meeting rooms, cafeteria, etc.).
</t>
    </r>
    <r>
      <rPr>
        <b/>
        <sz val="11"/>
        <color rgb="FF0070C0"/>
        <rFont val="Calibri"/>
        <family val="2"/>
        <scheme val="minor"/>
      </rPr>
      <t>Sheet: 9966-ECH-BO Adapt illumination level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</si>
</sst>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8"/>
      <color rgb="FF7FAD18"/>
      <name val="Arial"/>
      <family val="2"/>
    </font>
    <font>
      <b/>
      <sz val="16"/>
      <color rgb="FF7FAD18"/>
      <name val="Arial"/>
      <family val="2"/>
    </font>
    <font>
      <sz val="16"/>
      <color theme="1"/>
      <name val="Calibri"/>
      <family val="2"/>
      <scheme val="minor"/>
    </font>
    <font>
      <sz val="14"/>
      <color theme="1"/>
      <name val="Calibri"/>
      <family val="2"/>
      <scheme val="minor"/>
    </font>
    <font>
      <b/>
      <sz val="14"/>
      <color theme="1"/>
      <name val="Signature"/>
      <family val="3"/>
    </font>
    <font>
      <sz val="11"/>
      <color theme="1"/>
      <name val="Signature"/>
      <family val="3"/>
    </font>
    <font>
      <b/>
      <sz val="11"/>
      <color theme="1"/>
      <name val="Signature"/>
      <family val="3"/>
    </font>
    <font>
      <b/>
      <sz val="10"/>
      <color rgb="FF39AC1C"/>
      <name val="Signature"/>
      <family val="2"/>
    </font>
    <font>
      <b/>
      <sz val="10"/>
      <color rgb="FF39AC1C"/>
      <name val="Calibri"/>
      <family val="2"/>
    </font>
    <font>
      <b/>
      <sz val="10"/>
      <color rgb="FF39AC1C"/>
      <name val="Signature"/>
      <family val="3"/>
    </font>
    <font>
      <b/>
      <sz val="11"/>
      <color rgb="FF319719"/>
      <name val="Signature"/>
      <family val="3"/>
    </font>
    <font>
      <b/>
      <sz val="14"/>
      <color rgb="FF00B050"/>
      <name val="Signature"/>
      <family val="3"/>
    </font>
    <font>
      <sz val="11"/>
      <color rgb="FFFF0000"/>
      <name val="Calibri"/>
      <family val="2"/>
      <scheme val="minor"/>
    </font>
    <font>
      <b/>
      <sz val="16"/>
      <color rgb="FF39AC1C"/>
      <name val="Calibri"/>
      <family val="2"/>
      <scheme val="minor"/>
    </font>
    <font>
      <b/>
      <sz val="16"/>
      <color theme="4"/>
      <name val="Calibri"/>
      <family val="2"/>
      <scheme val="minor"/>
    </font>
    <font>
      <b/>
      <sz val="12"/>
      <color rgb="FF57AB27"/>
      <name val="Calibri"/>
      <family val="2"/>
      <scheme val="minor"/>
    </font>
    <font>
      <b/>
      <sz val="11"/>
      <color rgb="FF57AB27"/>
      <name val="Calibri"/>
      <family val="2"/>
      <scheme val="minor"/>
    </font>
    <font>
      <b/>
      <sz val="12"/>
      <color theme="4"/>
      <name val="Calibri"/>
      <family val="2"/>
      <scheme val="minor"/>
    </font>
    <font>
      <b/>
      <sz val="11"/>
      <color rgb="FF319719"/>
      <name val="Calibri"/>
      <family val="2"/>
      <scheme val="minor"/>
    </font>
    <font>
      <b/>
      <sz val="11"/>
      <color rgb="FF0070C0"/>
      <name val="Calibri"/>
      <family val="2"/>
      <scheme val="minor"/>
    </font>
    <font>
      <b/>
      <sz val="12"/>
      <color rgb="FF319719"/>
      <name val="Calibri"/>
      <family val="2"/>
      <scheme val="minor"/>
    </font>
    <font>
      <i/>
      <sz val="11"/>
      <color theme="1"/>
      <name val="Calibri"/>
      <family val="2"/>
      <scheme val="minor"/>
    </font>
    <font>
      <b/>
      <sz val="11"/>
      <color rgb="FFEA531A"/>
      <name val="Calibri"/>
      <family val="2"/>
      <scheme val="minor"/>
    </font>
    <font>
      <b/>
      <i/>
      <sz val="11"/>
      <color theme="1"/>
      <name val="Calibri"/>
      <family val="2"/>
      <scheme val="minor"/>
    </font>
    <font>
      <b/>
      <sz val="18"/>
      <color rgb="FF7FAD18"/>
      <name val="Calibri"/>
      <family val="2"/>
      <scheme val="minor"/>
    </font>
    <font>
      <u/>
      <sz val="14"/>
      <name val="Calibri"/>
      <family val="2"/>
      <scheme val="minor"/>
    </font>
    <font>
      <sz val="12"/>
      <name val="Calibri"/>
      <family val="2"/>
      <scheme val="minor"/>
    </font>
    <font>
      <sz val="14"/>
      <name val="Calibri"/>
      <family val="2"/>
      <scheme val="minor"/>
    </font>
    <font>
      <b/>
      <sz val="14"/>
      <color rgb="FF00B050"/>
      <name val="Calibri"/>
      <family val="2"/>
      <scheme val="minor"/>
    </font>
    <font>
      <sz val="12"/>
      <color rgb="FF39AC1A"/>
      <name val="Calibri"/>
      <family val="2"/>
      <scheme val="minor"/>
    </font>
    <font>
      <b/>
      <sz val="12"/>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D9E4B2"/>
        <bgColor indexed="64"/>
      </patternFill>
    </fill>
    <fill>
      <patternFill patternType="solid">
        <fgColor theme="0"/>
        <bgColor indexed="64"/>
      </patternFill>
    </fill>
    <fill>
      <patternFill patternType="solid">
        <fgColor rgb="FFBADFAD"/>
        <bgColor indexed="64"/>
      </patternFill>
    </fill>
    <fill>
      <patternFill patternType="solid">
        <fgColor rgb="FFCEE9C5"/>
        <bgColor indexed="64"/>
      </patternFill>
    </fill>
  </fills>
  <borders count="29">
    <border>
      <left/>
      <right/>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theme="4" tint="0.79998168889431442"/>
      </left>
      <right style="medium">
        <color theme="4" tint="0.79998168889431442"/>
      </right>
      <top style="medium">
        <color theme="4" tint="0.79998168889431442"/>
      </top>
      <bottom style="medium">
        <color theme="4" tint="0.79998168889431442"/>
      </bottom>
      <diagonal/>
    </border>
    <border>
      <left style="thin">
        <color rgb="FF00B050"/>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ashed">
        <color auto="1"/>
      </bottom>
      <diagonal/>
    </border>
    <border>
      <left/>
      <right/>
      <top style="dashed">
        <color indexed="64"/>
      </top>
      <bottom style="dashed">
        <color indexed="64"/>
      </bottom>
      <diagonal/>
    </border>
    <border>
      <left style="medium">
        <color auto="1"/>
      </left>
      <right style="medium">
        <color auto="1"/>
      </right>
      <top style="thick">
        <color auto="1"/>
      </top>
      <bottom style="medium">
        <color auto="1"/>
      </bottom>
      <diagonal/>
    </border>
    <border>
      <left/>
      <right/>
      <top style="thick">
        <color auto="1"/>
      </top>
      <bottom/>
      <diagonal/>
    </border>
    <border>
      <left/>
      <right style="medium">
        <color auto="1"/>
      </right>
      <top style="thick">
        <color auto="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0" fontId="3" fillId="0" borderId="0"/>
  </cellStyleXfs>
  <cellXfs count="119">
    <xf numFmtId="0" fontId="0" fillId="0" borderId="0" xfId="0"/>
    <xf numFmtId="0" fontId="4" fillId="0" borderId="0" xfId="2" applyFont="1"/>
    <xf numFmtId="0" fontId="5" fillId="0" borderId="0" xfId="2" applyFont="1"/>
    <xf numFmtId="0" fontId="1" fillId="0" borderId="0" xfId="2" applyFont="1"/>
    <xf numFmtId="0" fontId="1" fillId="0" borderId="8" xfId="2" applyFont="1" applyBorder="1" applyAlignment="1">
      <alignment wrapText="1"/>
    </xf>
    <xf numFmtId="0" fontId="4" fillId="0" borderId="0" xfId="0" applyFont="1"/>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vertical="center"/>
    </xf>
    <xf numFmtId="0" fontId="1" fillId="0" borderId="0" xfId="0" applyFont="1"/>
    <xf numFmtId="0" fontId="10" fillId="0" borderId="0" xfId="0" applyFont="1"/>
    <xf numFmtId="0" fontId="6" fillId="0" borderId="0" xfId="0" applyFont="1" applyAlignment="1">
      <alignment horizontal="right"/>
    </xf>
    <xf numFmtId="0" fontId="3" fillId="0" borderId="0" xfId="0" applyFont="1"/>
    <xf numFmtId="0" fontId="6" fillId="0" borderId="0" xfId="0" applyFont="1"/>
    <xf numFmtId="14" fontId="6" fillId="0" borderId="0" xfId="0" applyNumberFormat="1" applyFont="1" applyAlignment="1">
      <alignment horizontal="left"/>
    </xf>
    <xf numFmtId="0" fontId="3" fillId="0" borderId="0" xfId="2"/>
    <xf numFmtId="0" fontId="0" fillId="0" borderId="0" xfId="0" applyAlignment="1">
      <alignment wrapText="1"/>
    </xf>
    <xf numFmtId="0" fontId="12" fillId="0" borderId="0" xfId="0" applyFont="1"/>
    <xf numFmtId="0" fontId="12" fillId="0" borderId="0" xfId="0" applyFont="1" applyAlignment="1">
      <alignment vertical="center"/>
    </xf>
    <xf numFmtId="0" fontId="3" fillId="4" borderId="0" xfId="2" applyFill="1"/>
    <xf numFmtId="0" fontId="3" fillId="0" borderId="21" xfId="0" applyFont="1" applyBorder="1"/>
    <xf numFmtId="0" fontId="3" fillId="0" borderId="22" xfId="0" applyFont="1" applyBorder="1"/>
    <xf numFmtId="0" fontId="0" fillId="4" borderId="0" xfId="0" applyFill="1"/>
    <xf numFmtId="0" fontId="7" fillId="4" borderId="0" xfId="0" applyFont="1" applyFill="1" applyAlignment="1">
      <alignment horizontal="center" vertical="center" wrapText="1"/>
    </xf>
    <xf numFmtId="0" fontId="18" fillId="0" borderId="0" xfId="0" applyFont="1" applyAlignment="1">
      <alignment vertical="center" wrapText="1"/>
    </xf>
    <xf numFmtId="0" fontId="18" fillId="0" borderId="0" xfId="0" applyFont="1" applyAlignment="1">
      <alignment horizontal="center" vertical="center" wrapText="1"/>
    </xf>
    <xf numFmtId="0" fontId="13" fillId="0" borderId="0" xfId="0" applyFont="1"/>
    <xf numFmtId="0" fontId="3" fillId="0" borderId="0" xfId="2" applyAlignment="1">
      <alignment wrapText="1"/>
    </xf>
    <xf numFmtId="0" fontId="3" fillId="0" borderId="0" xfId="0" applyFont="1" applyAlignment="1">
      <alignment wrapText="1"/>
    </xf>
    <xf numFmtId="0" fontId="1" fillId="0" borderId="0" xfId="2" applyFont="1" applyAlignment="1">
      <alignment wrapText="1"/>
    </xf>
    <xf numFmtId="14" fontId="6" fillId="0" borderId="21" xfId="0" applyNumberFormat="1" applyFont="1" applyBorder="1" applyAlignment="1" applyProtection="1">
      <alignment horizontal="center" vertical="center"/>
      <protection locked="0"/>
    </xf>
    <xf numFmtId="0" fontId="6" fillId="0" borderId="21" xfId="0" applyFont="1" applyBorder="1" applyProtection="1">
      <protection locked="0"/>
    </xf>
    <xf numFmtId="0" fontId="6" fillId="0" borderId="22" xfId="0" applyFont="1" applyBorder="1" applyProtection="1">
      <protection locked="0"/>
    </xf>
    <xf numFmtId="14" fontId="11" fillId="0" borderId="0" xfId="0" applyNumberFormat="1" applyFont="1"/>
    <xf numFmtId="0" fontId="14" fillId="0" borderId="0" xfId="0" applyFont="1" applyAlignment="1">
      <alignment horizontal="center"/>
    </xf>
    <xf numFmtId="0" fontId="16" fillId="0" borderId="0" xfId="0" applyFont="1" applyAlignment="1">
      <alignment horizontal="center"/>
    </xf>
    <xf numFmtId="0" fontId="17" fillId="0" borderId="0" xfId="2" applyFont="1" applyAlignment="1">
      <alignment horizontal="center"/>
    </xf>
    <xf numFmtId="0" fontId="17" fillId="0" borderId="0" xfId="0" applyFont="1" applyAlignment="1">
      <alignment horizontal="center"/>
    </xf>
    <xf numFmtId="0" fontId="2" fillId="0" borderId="0" xfId="0" applyFont="1" applyAlignment="1">
      <alignment horizontal="center"/>
    </xf>
    <xf numFmtId="0" fontId="0" fillId="0" borderId="0" xfId="0" applyFont="1"/>
    <xf numFmtId="0" fontId="20" fillId="0" borderId="0" xfId="0" applyFont="1"/>
    <xf numFmtId="0" fontId="21" fillId="0" borderId="0" xfId="0" applyFont="1"/>
    <xf numFmtId="0" fontId="22" fillId="0" borderId="0" xfId="0" applyFont="1"/>
    <xf numFmtId="0" fontId="23" fillId="0" borderId="0" xfId="0" applyFont="1" applyAlignment="1">
      <alignment vertical="center"/>
    </xf>
    <xf numFmtId="0" fontId="0" fillId="0" borderId="0" xfId="0" applyFont="1" applyAlignment="1">
      <alignment horizontal="left" vertical="center" wrapText="1"/>
    </xf>
    <xf numFmtId="0" fontId="0" fillId="0" borderId="0" xfId="0" quotePrefix="1" applyFont="1" applyAlignment="1">
      <alignment horizontal="left" vertical="center" wrapText="1"/>
    </xf>
    <xf numFmtId="0" fontId="0" fillId="0" borderId="0" xfId="0" quotePrefix="1" applyFont="1" applyAlignment="1">
      <alignment horizontal="left" vertical="top" wrapText="1"/>
    </xf>
    <xf numFmtId="0" fontId="0" fillId="0" borderId="0" xfId="0" applyFont="1" applyAlignment="1">
      <alignment vertical="center"/>
    </xf>
    <xf numFmtId="0" fontId="0" fillId="0" borderId="0" xfId="0" quotePrefix="1" applyFont="1" applyAlignment="1">
      <alignment vertical="center"/>
    </xf>
    <xf numFmtId="0" fontId="24" fillId="0" borderId="0" xfId="0" applyFont="1"/>
    <xf numFmtId="0" fontId="3" fillId="0" borderId="0" xfId="2" applyFont="1"/>
    <xf numFmtId="0" fontId="3" fillId="0" borderId="0" xfId="2" applyFont="1" applyAlignment="1">
      <alignment wrapText="1"/>
    </xf>
    <xf numFmtId="14" fontId="3" fillId="0" borderId="0" xfId="2" applyNumberFormat="1" applyFont="1"/>
    <xf numFmtId="0" fontId="3" fillId="0" borderId="0" xfId="2" applyFont="1" applyAlignment="1">
      <alignment horizontal="center"/>
    </xf>
    <xf numFmtId="0" fontId="2" fillId="5" borderId="1" xfId="2" applyFont="1" applyFill="1" applyBorder="1" applyAlignment="1">
      <alignment horizontal="center" vertical="center" wrapText="1"/>
    </xf>
    <xf numFmtId="0" fontId="1" fillId="5" borderId="2" xfId="2" applyFont="1" applyFill="1" applyBorder="1" applyAlignment="1">
      <alignment horizontal="center" vertical="center" wrapText="1"/>
    </xf>
    <xf numFmtId="0" fontId="1" fillId="5" borderId="3" xfId="2" applyFont="1" applyFill="1" applyBorder="1" applyAlignment="1">
      <alignment horizontal="center" vertical="center" wrapText="1"/>
    </xf>
    <xf numFmtId="0" fontId="1" fillId="5" borderId="4" xfId="2" applyFont="1" applyFill="1" applyBorder="1" applyAlignment="1">
      <alignment horizontal="center" vertical="center" wrapText="1"/>
    </xf>
    <xf numFmtId="0" fontId="2" fillId="5" borderId="7" xfId="2" applyFont="1" applyFill="1" applyBorder="1" applyAlignment="1">
      <alignment horizontal="center" vertical="center" wrapText="1"/>
    </xf>
    <xf numFmtId="0" fontId="2" fillId="5" borderId="5" xfId="2" applyFont="1" applyFill="1" applyBorder="1" applyAlignment="1">
      <alignment horizontal="center" vertical="center" wrapText="1"/>
    </xf>
    <xf numFmtId="0" fontId="2" fillId="6" borderId="2" xfId="2" applyFont="1" applyFill="1" applyBorder="1" applyAlignment="1">
      <alignment vertical="center" wrapText="1"/>
    </xf>
    <xf numFmtId="0" fontId="2" fillId="6" borderId="3" xfId="2" applyFont="1" applyFill="1" applyBorder="1" applyAlignment="1">
      <alignment vertical="center" wrapText="1"/>
    </xf>
    <xf numFmtId="0" fontId="1" fillId="6" borderId="4" xfId="2" applyFont="1" applyFill="1" applyBorder="1" applyAlignment="1">
      <alignment vertical="center" wrapText="1"/>
    </xf>
    <xf numFmtId="0" fontId="1" fillId="0" borderId="6" xfId="2" applyFont="1" applyBorder="1" applyAlignment="1">
      <alignment vertical="center" wrapText="1"/>
    </xf>
    <xf numFmtId="0" fontId="27" fillId="0" borderId="6" xfId="2" applyFont="1" applyBorder="1" applyAlignment="1">
      <alignment vertical="center" wrapText="1"/>
    </xf>
    <xf numFmtId="0" fontId="1" fillId="0" borderId="6" xfId="2" applyFont="1" applyBorder="1" applyAlignment="1" applyProtection="1">
      <alignment horizontal="center" vertical="center" wrapText="1"/>
      <protection locked="0"/>
    </xf>
    <xf numFmtId="0" fontId="1" fillId="0" borderId="6" xfId="2" applyFont="1" applyBorder="1" applyAlignment="1" applyProtection="1">
      <alignment vertical="center" wrapText="1"/>
      <protection locked="0"/>
    </xf>
    <xf numFmtId="0" fontId="1" fillId="0" borderId="6" xfId="2" applyFont="1" applyBorder="1" applyAlignment="1" applyProtection="1">
      <alignment wrapText="1"/>
      <protection locked="0"/>
    </xf>
    <xf numFmtId="0" fontId="1" fillId="0" borderId="1" xfId="2" applyFont="1" applyBorder="1" applyAlignment="1">
      <alignment vertical="center" wrapText="1"/>
    </xf>
    <xf numFmtId="0" fontId="1" fillId="0" borderId="1" xfId="2" applyFont="1" applyBorder="1" applyAlignment="1" applyProtection="1">
      <alignment horizontal="center" vertical="center" wrapText="1"/>
      <protection locked="0"/>
    </xf>
    <xf numFmtId="0" fontId="28" fillId="0" borderId="23" xfId="2" applyFont="1" applyBorder="1" applyAlignment="1">
      <alignment vertical="center" wrapText="1"/>
    </xf>
    <xf numFmtId="0" fontId="29" fillId="0" borderId="24" xfId="2" applyFont="1" applyBorder="1" applyAlignment="1">
      <alignment vertical="center" wrapText="1"/>
    </xf>
    <xf numFmtId="0" fontId="1" fillId="6" borderId="23" xfId="2" applyFont="1" applyFill="1" applyBorder="1" applyAlignment="1">
      <alignment horizontal="center" vertical="center" wrapText="1"/>
    </xf>
    <xf numFmtId="0" fontId="1" fillId="6" borderId="24" xfId="2" applyFont="1" applyFill="1" applyBorder="1" applyAlignment="1">
      <alignment horizontal="center" vertical="center" wrapText="1"/>
    </xf>
    <xf numFmtId="0" fontId="1" fillId="6" borderId="25" xfId="2" applyFont="1" applyFill="1" applyBorder="1" applyAlignment="1">
      <alignment horizontal="center" vertical="center" wrapText="1"/>
    </xf>
    <xf numFmtId="0" fontId="30" fillId="0" borderId="7" xfId="2" applyFont="1" applyBorder="1" applyAlignment="1">
      <alignment vertical="center" wrapText="1"/>
    </xf>
    <xf numFmtId="0" fontId="1" fillId="0" borderId="8" xfId="2" applyFont="1" applyBorder="1"/>
    <xf numFmtId="0" fontId="1" fillId="6" borderId="7" xfId="2" applyFont="1" applyFill="1" applyBorder="1" applyAlignment="1">
      <alignment horizontal="center" vertical="center" wrapText="1"/>
    </xf>
    <xf numFmtId="0" fontId="1" fillId="6" borderId="8" xfId="2" applyFont="1" applyFill="1" applyBorder="1" applyAlignment="1">
      <alignment horizontal="center" vertical="center" wrapText="1"/>
    </xf>
    <xf numFmtId="0" fontId="1" fillId="6" borderId="8" xfId="2" applyFont="1" applyFill="1" applyBorder="1"/>
    <xf numFmtId="9" fontId="27" fillId="6" borderId="9" xfId="2" applyNumberFormat="1" applyFont="1" applyFill="1" applyBorder="1" applyAlignment="1">
      <alignment vertical="center" wrapText="1"/>
    </xf>
    <xf numFmtId="0" fontId="1" fillId="0" borderId="0" xfId="2" applyFont="1" applyAlignment="1">
      <alignment vertical="center" wrapText="1"/>
    </xf>
    <xf numFmtId="0" fontId="27" fillId="0" borderId="1" xfId="2" applyFont="1" applyBorder="1" applyAlignment="1">
      <alignment vertical="center" wrapText="1"/>
    </xf>
    <xf numFmtId="0" fontId="1" fillId="0" borderId="6" xfId="2" applyFont="1" applyBorder="1" applyAlignment="1" applyProtection="1">
      <alignment horizontal="left" vertical="center" wrapText="1"/>
      <protection locked="0"/>
    </xf>
    <xf numFmtId="0" fontId="31" fillId="0" borderId="0" xfId="0" applyFont="1" applyAlignment="1">
      <alignment horizontal="center" vertical="center" wrapText="1"/>
    </xf>
    <xf numFmtId="0" fontId="32" fillId="0" borderId="0" xfId="0" applyFont="1" applyAlignment="1">
      <alignment horizontal="right" vertical="center" wrapText="1"/>
    </xf>
    <xf numFmtId="0" fontId="33" fillId="0" borderId="0" xfId="0" applyFont="1" applyAlignment="1">
      <alignment horizontal="left" vertical="center" wrapText="1"/>
    </xf>
    <xf numFmtId="0" fontId="34" fillId="0" borderId="0" xfId="0" applyFont="1" applyAlignment="1">
      <alignment horizontal="right" vertical="center" wrapText="1"/>
    </xf>
    <xf numFmtId="0" fontId="33" fillId="0" borderId="0" xfId="0" applyFont="1" applyAlignment="1">
      <alignment horizontal="right" vertical="center" wrapText="1"/>
    </xf>
    <xf numFmtId="0" fontId="35" fillId="0" borderId="0" xfId="0" applyFont="1" applyAlignment="1">
      <alignment vertical="center" wrapText="1"/>
    </xf>
    <xf numFmtId="0" fontId="35" fillId="0" borderId="0" xfId="0" applyFont="1" applyAlignment="1">
      <alignment horizontal="center" vertical="center" wrapText="1"/>
    </xf>
    <xf numFmtId="0" fontId="36" fillId="0" borderId="0" xfId="0" applyFont="1"/>
    <xf numFmtId="0" fontId="37" fillId="0" borderId="10" xfId="0" applyFont="1" applyBorder="1" applyAlignment="1">
      <alignment horizontal="center" vertical="center" wrapText="1"/>
    </xf>
    <xf numFmtId="0" fontId="37" fillId="0" borderId="10" xfId="0" applyFont="1" applyBorder="1" applyAlignment="1">
      <alignment horizontal="left" vertical="center" wrapText="1"/>
    </xf>
    <xf numFmtId="9" fontId="6" fillId="3" borderId="11" xfId="1" applyFont="1" applyFill="1" applyBorder="1" applyAlignment="1">
      <alignment vertical="center"/>
    </xf>
    <xf numFmtId="9" fontId="6" fillId="2" borderId="11" xfId="1" applyFont="1" applyFill="1" applyBorder="1" applyAlignment="1">
      <alignment vertical="center"/>
    </xf>
    <xf numFmtId="0" fontId="0" fillId="0" borderId="12" xfId="0" applyFont="1" applyBorder="1" applyAlignment="1">
      <alignment wrapText="1"/>
    </xf>
    <xf numFmtId="14" fontId="0" fillId="0" borderId="12" xfId="0" applyNumberFormat="1" applyFont="1" applyBorder="1" applyAlignment="1">
      <alignment wrapText="1"/>
    </xf>
    <xf numFmtId="0" fontId="0" fillId="0" borderId="0" xfId="0" applyFont="1" applyAlignment="1">
      <alignment wrapText="1"/>
    </xf>
    <xf numFmtId="0" fontId="5" fillId="6" borderId="26" xfId="0" applyFont="1" applyFill="1" applyBorder="1" applyAlignment="1">
      <alignment wrapText="1"/>
    </xf>
    <xf numFmtId="0" fontId="5" fillId="6" borderId="27" xfId="0" applyFont="1" applyFill="1" applyBorder="1"/>
    <xf numFmtId="0" fontId="5" fillId="6" borderId="27" xfId="0" applyFont="1" applyFill="1" applyBorder="1" applyAlignment="1">
      <alignment wrapText="1"/>
    </xf>
    <xf numFmtId="0" fontId="5" fillId="6" borderId="28" xfId="0" applyFont="1" applyFill="1" applyBorder="1"/>
    <xf numFmtId="0" fontId="25" fillId="0" borderId="13" xfId="0" applyFont="1" applyBorder="1" applyAlignment="1">
      <alignment wrapText="1"/>
    </xf>
    <xf numFmtId="0" fontId="0" fillId="0" borderId="14" xfId="0" applyFont="1" applyBorder="1" applyAlignment="1">
      <alignment wrapText="1"/>
    </xf>
    <xf numFmtId="0" fontId="0" fillId="0" borderId="14" xfId="0" applyFont="1" applyBorder="1" applyAlignment="1" applyProtection="1">
      <alignment wrapText="1"/>
      <protection locked="0"/>
    </xf>
    <xf numFmtId="0" fontId="0" fillId="0" borderId="15" xfId="0" applyFont="1" applyBorder="1" applyProtection="1">
      <protection locked="0"/>
    </xf>
    <xf numFmtId="0" fontId="0" fillId="0" borderId="16" xfId="0" applyFont="1" applyBorder="1" applyAlignment="1">
      <alignment wrapText="1"/>
    </xf>
    <xf numFmtId="0" fontId="0" fillId="0" borderId="12" xfId="0" applyFont="1" applyBorder="1" applyAlignment="1" applyProtection="1">
      <alignment wrapText="1"/>
      <protection locked="0"/>
    </xf>
    <xf numFmtId="0" fontId="0" fillId="0" borderId="17" xfId="0" applyFont="1" applyBorder="1" applyProtection="1">
      <protection locked="0"/>
    </xf>
    <xf numFmtId="0" fontId="0" fillId="0" borderId="18" xfId="0" applyFont="1" applyBorder="1" applyAlignment="1">
      <alignment wrapText="1"/>
    </xf>
    <xf numFmtId="0" fontId="0" fillId="0" borderId="19" xfId="0" applyFont="1" applyBorder="1" applyAlignment="1">
      <alignment wrapText="1"/>
    </xf>
    <xf numFmtId="0" fontId="0" fillId="0" borderId="19" xfId="0" applyFont="1" applyBorder="1" applyAlignment="1" applyProtection="1">
      <alignment wrapText="1"/>
      <protection locked="0"/>
    </xf>
    <xf numFmtId="0" fontId="0" fillId="0" borderId="20" xfId="0" applyFont="1" applyBorder="1" applyProtection="1">
      <protection locked="0"/>
    </xf>
    <xf numFmtId="14" fontId="0" fillId="0" borderId="17" xfId="0" applyNumberFormat="1" applyFont="1" applyBorder="1" applyProtection="1">
      <protection locked="0"/>
    </xf>
    <xf numFmtId="0" fontId="0" fillId="0" borderId="14" xfId="0" applyFont="1" applyBorder="1" applyProtection="1">
      <protection locked="0"/>
    </xf>
    <xf numFmtId="0" fontId="0" fillId="0" borderId="12" xfId="0" applyFont="1" applyBorder="1" applyProtection="1">
      <protection locked="0"/>
    </xf>
    <xf numFmtId="0" fontId="0" fillId="0" borderId="19" xfId="0" applyFont="1" applyBorder="1" applyProtection="1">
      <protection locked="0"/>
    </xf>
    <xf numFmtId="14" fontId="0" fillId="0" borderId="20" xfId="0" applyNumberFormat="1" applyFont="1" applyBorder="1" applyProtection="1">
      <protection locked="0"/>
    </xf>
  </cellXfs>
  <cellStyles count="3">
    <cellStyle name="Normal" xfId="0" builtinId="0"/>
    <cellStyle name="Normal 2" xfId="2" xr:uid="{00000000-0005-0000-0000-000001000000}"/>
    <cellStyle name="Percent" xfId="1" builtinId="5"/>
  </cellStyles>
  <dxfs count="32">
    <dxf>
      <font>
        <color theme="1" tint="0.499984740745262"/>
      </font>
      <fill>
        <patternFill patternType="solid">
          <fgColor indexed="64"/>
          <bgColor theme="0" tint="-0.14999847407452621"/>
        </patternFill>
      </fill>
    </dxf>
    <dxf>
      <font>
        <color theme="0"/>
      </font>
      <fill>
        <patternFill patternType="solid">
          <fgColor indexed="64"/>
          <bgColor rgb="FF008000"/>
        </patternFill>
      </fill>
    </dxf>
    <dxf>
      <font>
        <color rgb="FF9C6500"/>
      </font>
      <fill>
        <patternFill>
          <bgColor rgb="FFFFEB9C"/>
        </patternFill>
      </fill>
    </dxf>
    <dxf>
      <font>
        <color rgb="FF9C0006"/>
      </font>
      <fill>
        <patternFill>
          <bgColor rgb="FFFFC7CE"/>
        </patternFill>
      </fill>
    </dxf>
    <dxf>
      <font>
        <color theme="0"/>
      </font>
      <fill>
        <patternFill patternType="solid">
          <fgColor indexed="64"/>
          <bgColor rgb="FF008000"/>
        </patternFill>
      </fill>
    </dxf>
    <dxf>
      <font>
        <color theme="1" tint="0.499984740745262"/>
      </font>
      <fill>
        <patternFill patternType="solid">
          <fgColor indexed="64"/>
          <bgColor theme="0" tint="-0.14999847407452621"/>
        </patternFill>
      </fill>
    </dxf>
    <dxf>
      <font>
        <color rgb="FF9C6500"/>
      </font>
      <fill>
        <patternFill>
          <bgColor rgb="FFFFEB9C"/>
        </patternFill>
      </fill>
    </dxf>
    <dxf>
      <font>
        <color rgb="FF9C0006"/>
      </font>
      <fill>
        <patternFill>
          <bgColor rgb="FFFFC7CE"/>
        </patternFill>
      </fill>
    </dxf>
    <dxf>
      <font>
        <color theme="0"/>
      </font>
      <fill>
        <patternFill patternType="solid">
          <fgColor indexed="64"/>
          <bgColor rgb="FF008000"/>
        </patternFill>
      </fill>
    </dxf>
    <dxf>
      <font>
        <color theme="0"/>
      </font>
      <fill>
        <patternFill patternType="solid">
          <fgColor indexed="64"/>
          <bgColor rgb="FF008000"/>
        </patternFill>
      </fill>
    </dxf>
    <dxf>
      <font>
        <color theme="0"/>
      </font>
      <fill>
        <patternFill patternType="solid">
          <fgColor indexed="64"/>
          <bgColor rgb="FF008000"/>
        </patternFill>
      </fill>
    </dxf>
    <dxf>
      <font>
        <color theme="0"/>
      </font>
      <fill>
        <patternFill patternType="solid">
          <fgColor indexed="64"/>
          <bgColor rgb="FF008000"/>
        </patternFill>
      </fill>
    </dxf>
    <dxf>
      <font>
        <color theme="1" tint="0.499984740745262"/>
      </font>
      <fill>
        <patternFill patternType="solid">
          <fgColor indexed="64"/>
          <bgColor theme="0" tint="-0.14999847407452621"/>
        </patternFill>
      </fill>
    </dxf>
    <dxf>
      <font>
        <color rgb="FF9C6500"/>
      </font>
      <fill>
        <patternFill>
          <bgColor rgb="FFFFEB9C"/>
        </patternFill>
      </fill>
    </dxf>
    <dxf>
      <font>
        <color rgb="FF9C0006"/>
      </font>
      <fill>
        <patternFill>
          <bgColor rgb="FFFFC7CE"/>
        </patternFill>
      </fill>
    </dxf>
    <dxf>
      <font>
        <color theme="1" tint="0.499984740745262"/>
      </font>
      <fill>
        <patternFill patternType="solid">
          <fgColor indexed="64"/>
          <bgColor theme="0" tint="-0.14999847407452621"/>
        </patternFill>
      </fill>
    </dxf>
    <dxf>
      <font>
        <color rgb="FF9C6500"/>
      </font>
      <fill>
        <patternFill>
          <bgColor rgb="FFFFEB9C"/>
        </patternFill>
      </fill>
    </dxf>
    <dxf>
      <font>
        <color rgb="FF9C0006"/>
      </font>
      <fill>
        <patternFill>
          <bgColor rgb="FFFFC7CE"/>
        </patternFill>
      </fill>
    </dxf>
    <dxf>
      <font>
        <color theme="1" tint="0.499984740745262"/>
      </font>
      <fill>
        <patternFill patternType="solid">
          <fgColor indexed="64"/>
          <bgColor theme="0" tint="-0.14999847407452621"/>
        </patternFill>
      </fill>
    </dxf>
    <dxf>
      <font>
        <color theme="0"/>
      </font>
      <fill>
        <patternFill patternType="solid">
          <fgColor indexed="64"/>
          <bgColor rgb="FF008000"/>
        </patternFill>
      </fill>
    </dxf>
    <dxf>
      <font>
        <color rgb="FF9C6500"/>
      </font>
      <fill>
        <patternFill>
          <bgColor rgb="FFFFEB9C"/>
        </patternFill>
      </fill>
    </dxf>
    <dxf>
      <font>
        <color rgb="FF9C0006"/>
      </font>
      <fill>
        <patternFill>
          <bgColor rgb="FFFFC7CE"/>
        </patternFill>
      </fill>
    </dxf>
    <dxf>
      <font>
        <color theme="1" tint="0.499984740745262"/>
      </font>
      <fill>
        <patternFill patternType="solid">
          <fgColor indexed="64"/>
          <bgColor theme="0" tint="-0.14999847407452621"/>
        </patternFill>
      </fill>
    </dxf>
    <dxf>
      <font>
        <color rgb="FF9C6500"/>
      </font>
      <fill>
        <patternFill>
          <bgColor rgb="FFFFEB9C"/>
        </patternFill>
      </fill>
    </dxf>
    <dxf>
      <font>
        <color rgb="FF9C0006"/>
      </font>
      <fill>
        <patternFill>
          <bgColor rgb="FFFFC7CE"/>
        </patternFill>
      </fill>
    </dxf>
    <dxf>
      <font>
        <color theme="1" tint="0.499984740745262"/>
      </font>
      <fill>
        <patternFill patternType="solid">
          <fgColor indexed="64"/>
          <bgColor theme="0" tint="-0.14999847407452621"/>
        </patternFill>
      </fill>
    </dxf>
    <dxf>
      <font>
        <color rgb="FF9C6500"/>
      </font>
      <fill>
        <patternFill>
          <bgColor rgb="FFFFEB9C"/>
        </patternFill>
      </fill>
    </dxf>
    <dxf>
      <font>
        <color rgb="FF9C0006"/>
      </font>
      <fill>
        <patternFill>
          <bgColor rgb="FFFFC7CE"/>
        </patternFill>
      </fill>
    </dxf>
    <dxf>
      <font>
        <color theme="1" tint="0.499984740745262"/>
      </font>
      <fill>
        <patternFill patternType="solid">
          <fgColor indexed="64"/>
          <bgColor theme="0" tint="-0.14999847407452621"/>
        </patternFill>
      </fill>
    </dxf>
    <dxf>
      <font>
        <color theme="0"/>
      </font>
      <fill>
        <patternFill patternType="solid">
          <fgColor indexed="64"/>
          <bgColor rgb="FF008000"/>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colors>
    <mruColors>
      <color rgb="FF57AB27"/>
      <color rgb="FFBADFAD"/>
      <color rgb="FF319719"/>
      <color rgb="FFCEE9C5"/>
      <color rgb="FF39AC1C"/>
      <color rgb="FF50AF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21648225779077648"/>
          <c:y val="0.10287950602655013"/>
          <c:w val="0.5585735314117487"/>
          <c:h val="0.64100789781293632"/>
        </c:manualLayout>
      </c:layout>
      <c:radarChart>
        <c:radarStyle val="marker"/>
        <c:varyColors val="0"/>
        <c:ser>
          <c:idx val="0"/>
          <c:order val="0"/>
          <c:spPr>
            <a:ln w="38100">
              <a:solidFill>
                <a:schemeClr val="tx1">
                  <a:lumMod val="75000"/>
                  <a:lumOff val="25000"/>
                </a:schemeClr>
              </a:solidFill>
            </a:ln>
          </c:spPr>
          <c:marker>
            <c:symbol val="diamond"/>
            <c:size val="11"/>
            <c:spPr>
              <a:solidFill>
                <a:schemeClr val="tx1">
                  <a:lumMod val="75000"/>
                  <a:lumOff val="25000"/>
                </a:schemeClr>
              </a:solidFill>
              <a:ln>
                <a:solidFill>
                  <a:schemeClr val="tx1">
                    <a:lumMod val="95000"/>
                    <a:lumOff val="5000"/>
                  </a:schemeClr>
                </a:solidFill>
              </a:ln>
            </c:spPr>
          </c:marker>
          <c:cat>
            <c:strRef>
              <c:f>Potential!$B$14:$B$18</c:f>
              <c:strCache>
                <c:ptCount val="5"/>
                <c:pt idx="0">
                  <c:v>HEATING</c:v>
                </c:pt>
                <c:pt idx="1">
                  <c:v>VENTILATION AND COOLING</c:v>
                </c:pt>
                <c:pt idx="2">
                  <c:v>DOMESTIC HOT WATER</c:v>
                </c:pt>
                <c:pt idx="3">
                  <c:v>LIGHTING</c:v>
                </c:pt>
                <c:pt idx="4">
                  <c:v>OFFICE EQUIPMENT</c:v>
                </c:pt>
              </c:strCache>
            </c:strRef>
          </c:cat>
          <c:val>
            <c:numRef>
              <c:f>Potential!$C$14:$C$18</c:f>
              <c:numCache>
                <c:formatCode>0%</c:formatCode>
                <c:ptCount val="5"/>
                <c:pt idx="0">
                  <c:v>0.70833333333333326</c:v>
                </c:pt>
                <c:pt idx="1">
                  <c:v>0.69047619047619047</c:v>
                </c:pt>
                <c:pt idx="2">
                  <c:v>0.66666666666666674</c:v>
                </c:pt>
                <c:pt idx="3">
                  <c:v>0.6</c:v>
                </c:pt>
                <c:pt idx="4">
                  <c:v>0.66666666666666674</c:v>
                </c:pt>
              </c:numCache>
            </c:numRef>
          </c:val>
          <c:extLst>
            <c:ext xmlns:c16="http://schemas.microsoft.com/office/drawing/2014/chart" uri="{C3380CC4-5D6E-409C-BE32-E72D297353CC}">
              <c16:uniqueId val="{00000000-47DA-442D-90D2-D0263CBD2202}"/>
            </c:ext>
          </c:extLst>
        </c:ser>
        <c:dLbls>
          <c:showLegendKey val="0"/>
          <c:showVal val="0"/>
          <c:showCatName val="0"/>
          <c:showSerName val="0"/>
          <c:showPercent val="0"/>
          <c:showBubbleSize val="0"/>
        </c:dLbls>
        <c:axId val="154449128"/>
        <c:axId val="154449520"/>
      </c:radarChart>
      <c:catAx>
        <c:axId val="154449128"/>
        <c:scaling>
          <c:orientation val="minMax"/>
        </c:scaling>
        <c:delete val="0"/>
        <c:axPos val="b"/>
        <c:majorGridlines/>
        <c:numFmt formatCode="General" sourceLinked="0"/>
        <c:majorTickMark val="out"/>
        <c:minorTickMark val="none"/>
        <c:tickLblPos val="nextTo"/>
        <c:txPr>
          <a:bodyPr/>
          <a:lstStyle/>
          <a:p>
            <a:pPr>
              <a:defRPr sz="1200">
                <a:solidFill>
                  <a:srgbClr val="319719"/>
                </a:solidFill>
                <a:latin typeface="Signature" pitchFamily="50" charset="0"/>
                <a:ea typeface="Signature" pitchFamily="50" charset="0"/>
              </a:defRPr>
            </a:pPr>
            <a:endParaRPr lang="en-US"/>
          </a:p>
        </c:txPr>
        <c:crossAx val="154449520"/>
        <c:crosses val="autoZero"/>
        <c:auto val="1"/>
        <c:lblAlgn val="ctr"/>
        <c:lblOffset val="100"/>
        <c:noMultiLvlLbl val="0"/>
      </c:catAx>
      <c:valAx>
        <c:axId val="154449520"/>
        <c:scaling>
          <c:orientation val="minMax"/>
        </c:scaling>
        <c:delete val="0"/>
        <c:axPos val="l"/>
        <c:majorGridlines>
          <c:spPr>
            <a:ln w="19050">
              <a:solidFill>
                <a:schemeClr val="bg1">
                  <a:lumMod val="65000"/>
                </a:schemeClr>
              </a:solidFill>
              <a:prstDash val="sysDot"/>
            </a:ln>
          </c:spPr>
        </c:majorGridlines>
        <c:numFmt formatCode="0%" sourceLinked="1"/>
        <c:majorTickMark val="cross"/>
        <c:minorTickMark val="none"/>
        <c:tickLblPos val="nextTo"/>
        <c:spPr>
          <a:ln w="15875">
            <a:solidFill>
              <a:schemeClr val="tx1">
                <a:lumMod val="75000"/>
                <a:lumOff val="25000"/>
              </a:schemeClr>
            </a:solidFill>
            <a:prstDash val="dash"/>
          </a:ln>
        </c:spPr>
        <c:txPr>
          <a:bodyPr/>
          <a:lstStyle/>
          <a:p>
            <a:pPr>
              <a:defRPr sz="1000">
                <a:solidFill>
                  <a:srgbClr val="57AB27"/>
                </a:solidFill>
                <a:latin typeface="Signature" pitchFamily="50" charset="0"/>
                <a:ea typeface="Signature" pitchFamily="50" charset="0"/>
              </a:defRPr>
            </a:pPr>
            <a:endParaRPr lang="en-US"/>
          </a:p>
        </c:txPr>
        <c:crossAx val="154449128"/>
        <c:crosses val="autoZero"/>
        <c:crossBetween val="between"/>
      </c:valAx>
      <c:spPr>
        <a:noFill/>
        <a:ln>
          <a:noFill/>
        </a:ln>
      </c:spPr>
    </c:plotArea>
    <c:plotVisOnly val="1"/>
    <c:dispBlanksAs val="gap"/>
    <c:showDLblsOverMax val="0"/>
  </c:chart>
  <c:spPr>
    <a:noFill/>
    <a:ln>
      <a:noFill/>
    </a:ln>
  </c:spPr>
  <c:txPr>
    <a:bodyPr/>
    <a:lstStyle/>
    <a:p>
      <a:pPr>
        <a:defRPr sz="1050" b="1"/>
      </a:pPr>
      <a:endParaRPr lang="en-US"/>
    </a:p>
  </c:txPr>
  <c:printSettings>
    <c:headerFooter/>
    <c:pageMargins b="1" l="0.75000000000000155" r="0.75000000000000155"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130289</xdr:colOff>
      <xdr:row>0</xdr:row>
      <xdr:rowOff>89185</xdr:rowOff>
    </xdr:from>
    <xdr:to>
      <xdr:col>10</xdr:col>
      <xdr:colOff>740962</xdr:colOff>
      <xdr:row>0</xdr:row>
      <xdr:rowOff>1008974</xdr:rowOff>
    </xdr:to>
    <xdr:pic>
      <xdr:nvPicPr>
        <xdr:cNvPr id="2" name="Image 1" descr="Une image contenant texte, piscine à balles&#10;&#10;Description générée automatiquement">
          <a:extLst>
            <a:ext uri="{FF2B5EF4-FFF2-40B4-BE49-F238E27FC236}">
              <a16:creationId xmlns:a16="http://schemas.microsoft.com/office/drawing/2014/main" id="{8CFCD50D-6D3D-4787-8E3F-1BAFDB9325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2659" y="89185"/>
          <a:ext cx="2180558" cy="9293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768684</xdr:colOff>
      <xdr:row>1</xdr:row>
      <xdr:rowOff>183816</xdr:rowOff>
    </xdr:from>
    <xdr:ext cx="184731" cy="264560"/>
    <xdr:sp macro="" textlink="">
      <xdr:nvSpPr>
        <xdr:cNvPr id="12" name="ZoneTexte 11">
          <a:extLst>
            <a:ext uri="{FF2B5EF4-FFF2-40B4-BE49-F238E27FC236}">
              <a16:creationId xmlns:a16="http://schemas.microsoft.com/office/drawing/2014/main" id="{00000000-0008-0000-0000-00000C000000}"/>
            </a:ext>
          </a:extLst>
        </xdr:cNvPr>
        <xdr:cNvSpPr txBox="1"/>
      </xdr:nvSpPr>
      <xdr:spPr>
        <a:xfrm>
          <a:off x="768684" y="3843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sz="1100"/>
        </a:p>
      </xdr:txBody>
    </xdr:sp>
    <xdr:clientData/>
  </xdr:oneCellAnchor>
  <xdr:oneCellAnchor>
    <xdr:from>
      <xdr:col>0</xdr:col>
      <xdr:colOff>16674</xdr:colOff>
      <xdr:row>0</xdr:row>
      <xdr:rowOff>16694</xdr:rowOff>
    </xdr:from>
    <xdr:ext cx="7280711" cy="1219436"/>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16674" y="16694"/>
          <a:ext cx="7280711" cy="1219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fr-FR" sz="4400" b="1">
              <a:solidFill>
                <a:srgbClr val="57AB27"/>
              </a:solidFill>
              <a:latin typeface="Signature" pitchFamily="50" charset="0"/>
              <a:ea typeface="Signature" pitchFamily="50" charset="0"/>
              <a:cs typeface="Arial" pitchFamily="34" charset="0"/>
            </a:rPr>
            <a:t>Energy self-diagnosis</a:t>
          </a:r>
          <a:br>
            <a:rPr lang="fr-FR" sz="4400" b="1">
              <a:solidFill>
                <a:srgbClr val="57AB27"/>
              </a:solidFill>
              <a:latin typeface="Signature" pitchFamily="50" charset="0"/>
              <a:ea typeface="Signature" pitchFamily="50" charset="0"/>
              <a:cs typeface="Arial" pitchFamily="34" charset="0"/>
            </a:rPr>
          </a:br>
          <a:r>
            <a:rPr lang="fr-FR" sz="2800" b="1">
              <a:solidFill>
                <a:srgbClr val="92D050"/>
              </a:solidFill>
              <a:latin typeface="Signature" pitchFamily="50" charset="0"/>
              <a:ea typeface="Signature" pitchFamily="50" charset="0"/>
              <a:cs typeface="Arial" pitchFamily="34" charset="0"/>
            </a:rPr>
            <a:t>Quick</a:t>
          </a:r>
          <a:r>
            <a:rPr lang="fr-FR" sz="2800" b="1" baseline="0">
              <a:solidFill>
                <a:srgbClr val="92D050"/>
              </a:solidFill>
              <a:latin typeface="Signature" pitchFamily="50" charset="0"/>
              <a:ea typeface="Signature" pitchFamily="50" charset="0"/>
              <a:cs typeface="Arial" pitchFamily="34" charset="0"/>
            </a:rPr>
            <a:t> i</a:t>
          </a:r>
          <a:r>
            <a:rPr lang="fr-FR" sz="2800" b="1">
              <a:solidFill>
                <a:srgbClr val="92D050"/>
              </a:solidFill>
              <a:latin typeface="Signature" pitchFamily="50" charset="0"/>
              <a:ea typeface="Signature" pitchFamily="50" charset="0"/>
              <a:cs typeface="Arial" pitchFamily="34" charset="0"/>
            </a:rPr>
            <a:t>dentification</a:t>
          </a:r>
          <a:r>
            <a:rPr lang="fr-FR" sz="2800" b="1" baseline="0">
              <a:solidFill>
                <a:srgbClr val="92D050"/>
              </a:solidFill>
              <a:latin typeface="Signature" pitchFamily="50" charset="0"/>
              <a:ea typeface="Signature" pitchFamily="50" charset="0"/>
              <a:cs typeface="Arial" pitchFamily="34" charset="0"/>
            </a:rPr>
            <a:t> of improvements potential</a:t>
          </a:r>
          <a:r>
            <a:rPr lang="fr-FR" sz="2800" b="1">
              <a:solidFill>
                <a:srgbClr val="92D050"/>
              </a:solidFill>
              <a:latin typeface="Signature" pitchFamily="50" charset="0"/>
              <a:ea typeface="Signature" pitchFamily="50" charset="0"/>
              <a:cs typeface="Arial" pitchFamily="34" charset="0"/>
            </a:rPr>
            <a:t> </a:t>
          </a:r>
        </a:p>
      </xdr:txBody>
    </xdr:sp>
    <xdr:clientData/>
  </xdr:oneCellAnchor>
  <xdr:oneCellAnchor>
    <xdr:from>
      <xdr:col>0</xdr:col>
      <xdr:colOff>768684</xdr:colOff>
      <xdr:row>15</xdr:row>
      <xdr:rowOff>0</xdr:rowOff>
    </xdr:from>
    <xdr:ext cx="184731" cy="264560"/>
    <xdr:sp macro="" textlink="">
      <xdr:nvSpPr>
        <xdr:cNvPr id="8" name="ZoneTexte 7">
          <a:extLst>
            <a:ext uri="{FF2B5EF4-FFF2-40B4-BE49-F238E27FC236}">
              <a16:creationId xmlns:a16="http://schemas.microsoft.com/office/drawing/2014/main" id="{87BB75E9-B369-44C6-9475-5E9E3CABE666}"/>
            </a:ext>
          </a:extLst>
        </xdr:cNvPr>
        <xdr:cNvSpPr txBox="1"/>
      </xdr:nvSpPr>
      <xdr:spPr>
        <a:xfrm>
          <a:off x="768684" y="74532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sz="1100"/>
        </a:p>
      </xdr:txBody>
    </xdr:sp>
    <xdr:clientData/>
  </xdr:oneCellAnchor>
  <xdr:twoCellAnchor editAs="oneCell">
    <xdr:from>
      <xdr:col>6</xdr:col>
      <xdr:colOff>3753971</xdr:colOff>
      <xdr:row>0</xdr:row>
      <xdr:rowOff>145677</xdr:rowOff>
    </xdr:from>
    <xdr:to>
      <xdr:col>6</xdr:col>
      <xdr:colOff>5937069</xdr:colOff>
      <xdr:row>5</xdr:row>
      <xdr:rowOff>58842</xdr:rowOff>
    </xdr:to>
    <xdr:pic>
      <xdr:nvPicPr>
        <xdr:cNvPr id="9" name="Image 8" descr="Une image contenant texte, piscine à balles&#10;&#10;Description générée automatiquement">
          <a:extLst>
            <a:ext uri="{FF2B5EF4-FFF2-40B4-BE49-F238E27FC236}">
              <a16:creationId xmlns:a16="http://schemas.microsoft.com/office/drawing/2014/main" id="{E130D567-92BC-43EE-9F68-EAE68B0168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16853" y="145677"/>
          <a:ext cx="2186273" cy="9178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56671</xdr:colOff>
      <xdr:row>0</xdr:row>
      <xdr:rowOff>163016</xdr:rowOff>
    </xdr:from>
    <xdr:to>
      <xdr:col>6</xdr:col>
      <xdr:colOff>581026</xdr:colOff>
      <xdr:row>2</xdr:row>
      <xdr:rowOff>142875</xdr:rowOff>
    </xdr:to>
    <xdr:sp macro="" textlink="">
      <xdr:nvSpPr>
        <xdr:cNvPr id="6" name="ZoneTexte 5">
          <a:extLst>
            <a:ext uri="{FF2B5EF4-FFF2-40B4-BE49-F238E27FC236}">
              <a16:creationId xmlns:a16="http://schemas.microsoft.com/office/drawing/2014/main" id="{00000000-0008-0000-0100-000006000000}"/>
            </a:ext>
          </a:extLst>
        </xdr:cNvPr>
        <xdr:cNvSpPr txBox="1"/>
      </xdr:nvSpPr>
      <xdr:spPr>
        <a:xfrm>
          <a:off x="56671" y="163016"/>
          <a:ext cx="7868130" cy="133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br>
            <a:rPr lang="fr-FR" sz="2800" b="1">
              <a:solidFill>
                <a:srgbClr val="57AB27"/>
              </a:solidFill>
              <a:latin typeface="+mn-lt"/>
              <a:ea typeface="+mn-ea"/>
              <a:cs typeface="+mn-cs"/>
            </a:rPr>
          </a:br>
          <a:endParaRPr lang="fr-FR" sz="2800" b="1">
            <a:solidFill>
              <a:srgbClr val="57AB27"/>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br>
            <a:rPr lang="fr-FR" sz="1100" b="1">
              <a:solidFill>
                <a:srgbClr val="57AB27"/>
              </a:solidFill>
              <a:latin typeface="+mn-lt"/>
              <a:ea typeface="+mn-ea"/>
              <a:cs typeface="+mn-cs"/>
            </a:rPr>
          </a:br>
          <a:endParaRPr lang="fr-FR" sz="1100" b="1">
            <a:solidFill>
              <a:srgbClr val="57AB27"/>
            </a:solidFill>
            <a:latin typeface="+mn-lt"/>
            <a:ea typeface="+mn-ea"/>
            <a:cs typeface="+mn-cs"/>
          </a:endParaRPr>
        </a:p>
        <a:p>
          <a:endParaRPr lang="fr-FR" sz="2800" b="1" baseline="0">
            <a:solidFill>
              <a:srgbClr val="00B050"/>
            </a:solidFill>
            <a:latin typeface="+mn-lt"/>
            <a:ea typeface="+mn-ea"/>
            <a:cs typeface="+mn-cs"/>
          </a:endParaRPr>
        </a:p>
      </xdr:txBody>
    </xdr:sp>
    <xdr:clientData/>
  </xdr:twoCellAnchor>
  <xdr:oneCellAnchor>
    <xdr:from>
      <xdr:col>1</xdr:col>
      <xdr:colOff>17144</xdr:colOff>
      <xdr:row>0</xdr:row>
      <xdr:rowOff>28575</xdr:rowOff>
    </xdr:from>
    <xdr:ext cx="7934325" cy="1468756"/>
    <xdr:sp macro="" textlink="">
      <xdr:nvSpPr>
        <xdr:cNvPr id="12" name="ZoneTexte 11">
          <a:extLst>
            <a:ext uri="{FF2B5EF4-FFF2-40B4-BE49-F238E27FC236}">
              <a16:creationId xmlns:a16="http://schemas.microsoft.com/office/drawing/2014/main" id="{00000000-0008-0000-0100-00000C000000}"/>
            </a:ext>
          </a:extLst>
        </xdr:cNvPr>
        <xdr:cNvSpPr txBox="1"/>
      </xdr:nvSpPr>
      <xdr:spPr>
        <a:xfrm>
          <a:off x="188594" y="28575"/>
          <a:ext cx="7934325" cy="1468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fr-FR" sz="4400" b="1">
              <a:solidFill>
                <a:srgbClr val="57AB27"/>
              </a:solidFill>
              <a:latin typeface="Signature" pitchFamily="50" charset="0"/>
              <a:ea typeface="Signature" pitchFamily="50" charset="0"/>
              <a:cs typeface="Arial" pitchFamily="34" charset="0"/>
            </a:rPr>
            <a:t>Energy</a:t>
          </a:r>
          <a:r>
            <a:rPr lang="fr-FR" sz="4400" b="1" baseline="0">
              <a:solidFill>
                <a:srgbClr val="57AB27"/>
              </a:solidFill>
              <a:latin typeface="Signature" pitchFamily="50" charset="0"/>
              <a:ea typeface="Signature" pitchFamily="50" charset="0"/>
              <a:cs typeface="Arial" pitchFamily="34" charset="0"/>
            </a:rPr>
            <a:t> self-diagnosis</a:t>
          </a:r>
          <a:br>
            <a:rPr lang="fr-FR" sz="2400" b="1" baseline="0">
              <a:solidFill>
                <a:srgbClr val="57AB27"/>
              </a:solidFill>
              <a:latin typeface="Signature" pitchFamily="50" charset="0"/>
              <a:ea typeface="Signature" pitchFamily="50" charset="0"/>
            </a:rPr>
          </a:br>
          <a:r>
            <a:rPr lang="fr-FR" sz="2800" b="1" baseline="0">
              <a:solidFill>
                <a:srgbClr val="92D050"/>
              </a:solidFill>
              <a:latin typeface="Signature" pitchFamily="50" charset="0"/>
              <a:ea typeface="Signature" pitchFamily="50" charset="0"/>
              <a:cs typeface="Arial" pitchFamily="34" charset="0"/>
            </a:rPr>
            <a:t>Improvements potential</a:t>
          </a:r>
          <a:endParaRPr lang="fr-FR" sz="2800" b="1">
            <a:solidFill>
              <a:srgbClr val="92D050"/>
            </a:solidFill>
            <a:latin typeface="Signature" pitchFamily="50" charset="0"/>
            <a:ea typeface="Signature" pitchFamily="50" charset="0"/>
            <a:cs typeface="Arial" pitchFamily="34" charset="0"/>
          </a:endParaRPr>
        </a:p>
      </xdr:txBody>
    </xdr:sp>
    <xdr:clientData/>
  </xdr:oneCellAnchor>
  <xdr:twoCellAnchor>
    <xdr:from>
      <xdr:col>2</xdr:col>
      <xdr:colOff>986791</xdr:colOff>
      <xdr:row>6</xdr:row>
      <xdr:rowOff>47625</xdr:rowOff>
    </xdr:from>
    <xdr:to>
      <xdr:col>9</xdr:col>
      <xdr:colOff>763909</xdr:colOff>
      <xdr:row>24</xdr:row>
      <xdr:rowOff>74295</xdr:rowOff>
    </xdr:to>
    <xdr:graphicFrame macro="">
      <xdr:nvGraphicFramePr>
        <xdr:cNvPr id="10" name="Graphique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104775</xdr:colOff>
      <xdr:row>0</xdr:row>
      <xdr:rowOff>152400</xdr:rowOff>
    </xdr:from>
    <xdr:to>
      <xdr:col>9</xdr:col>
      <xdr:colOff>707993</xdr:colOff>
      <xdr:row>0</xdr:row>
      <xdr:rowOff>1063785</xdr:rowOff>
    </xdr:to>
    <xdr:pic>
      <xdr:nvPicPr>
        <xdr:cNvPr id="8" name="Image 7" descr="Une image contenant texte, piscine à balles&#10;&#10;Description générée automatiquement">
          <a:extLst>
            <a:ext uri="{FF2B5EF4-FFF2-40B4-BE49-F238E27FC236}">
              <a16:creationId xmlns:a16="http://schemas.microsoft.com/office/drawing/2014/main" id="{327A853C-9E22-4435-89CF-C89A9EB2702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39125" y="152400"/>
          <a:ext cx="2190083" cy="9113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2748915</xdr:colOff>
      <xdr:row>0</xdr:row>
      <xdr:rowOff>106680</xdr:rowOff>
    </xdr:from>
    <xdr:to>
      <xdr:col>5</xdr:col>
      <xdr:colOff>1292828</xdr:colOff>
      <xdr:row>1</xdr:row>
      <xdr:rowOff>465615</xdr:rowOff>
    </xdr:to>
    <xdr:pic>
      <xdr:nvPicPr>
        <xdr:cNvPr id="2" name="Image 1" descr="Une image contenant texte, piscine à balles&#10;&#10;Description générée automatiquement">
          <a:extLst>
            <a:ext uri="{FF2B5EF4-FFF2-40B4-BE49-F238E27FC236}">
              <a16:creationId xmlns:a16="http://schemas.microsoft.com/office/drawing/2014/main" id="{E172BEA8-95A2-4480-91EA-66875A10E4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97990" y="106680"/>
          <a:ext cx="2191988" cy="911385"/>
        </a:xfrm>
        <a:prstGeom prst="rect">
          <a:avLst/>
        </a:prstGeom>
      </xdr:spPr>
    </xdr:pic>
    <xdr:clientData/>
  </xdr:twoCellAnchor>
  <xdr:oneCellAnchor>
    <xdr:from>
      <xdr:col>1</xdr:col>
      <xdr:colOff>9525</xdr:colOff>
      <xdr:row>0</xdr:row>
      <xdr:rowOff>140970</xdr:rowOff>
    </xdr:from>
    <xdr:ext cx="10048875" cy="952500"/>
    <xdr:sp macro="" textlink="">
      <xdr:nvSpPr>
        <xdr:cNvPr id="3" name="ZoneTexte 2">
          <a:extLst>
            <a:ext uri="{FF2B5EF4-FFF2-40B4-BE49-F238E27FC236}">
              <a16:creationId xmlns:a16="http://schemas.microsoft.com/office/drawing/2014/main" id="{DB6EB21D-03D0-420D-97D8-C733B77922CE}"/>
            </a:ext>
          </a:extLst>
        </xdr:cNvPr>
        <xdr:cNvSpPr txBox="1"/>
      </xdr:nvSpPr>
      <xdr:spPr>
        <a:xfrm>
          <a:off x="552450" y="140970"/>
          <a:ext cx="10048875"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fr-FR" sz="4400" b="1">
              <a:solidFill>
                <a:srgbClr val="57AB27"/>
              </a:solidFill>
              <a:latin typeface="Signature" pitchFamily="50" charset="0"/>
              <a:ea typeface="Signature" pitchFamily="50" charset="0"/>
              <a:cs typeface="Arial" pitchFamily="34" charset="0"/>
            </a:rPr>
            <a:t>Summary - Not completed actions</a:t>
          </a:r>
          <a:br>
            <a:rPr lang="fr-FR" sz="2400" b="1" baseline="0">
              <a:solidFill>
                <a:srgbClr val="57AB27"/>
              </a:solidFill>
              <a:latin typeface="Signature" pitchFamily="50" charset="0"/>
              <a:ea typeface="Signature" pitchFamily="50" charset="0"/>
            </a:rPr>
          </a:br>
          <a:endParaRPr lang="fr-FR" sz="2800" b="1">
            <a:solidFill>
              <a:srgbClr val="92D050"/>
            </a:solidFill>
            <a:latin typeface="Signature" pitchFamily="50" charset="0"/>
            <a:ea typeface="Signature" pitchFamily="50" charset="0"/>
            <a:cs typeface="Arial"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2739390</xdr:colOff>
      <xdr:row>0</xdr:row>
      <xdr:rowOff>106680</xdr:rowOff>
    </xdr:from>
    <xdr:to>
      <xdr:col>5</xdr:col>
      <xdr:colOff>1292828</xdr:colOff>
      <xdr:row>1</xdr:row>
      <xdr:rowOff>457995</xdr:rowOff>
    </xdr:to>
    <xdr:pic>
      <xdr:nvPicPr>
        <xdr:cNvPr id="2" name="Image 1" descr="Une image contenant texte, piscine à balles&#10;&#10;Description générée automatiquement">
          <a:extLst>
            <a:ext uri="{FF2B5EF4-FFF2-40B4-BE49-F238E27FC236}">
              <a16:creationId xmlns:a16="http://schemas.microsoft.com/office/drawing/2014/main" id="{582944F4-A432-4748-9C6E-F72852BC03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8465" y="106680"/>
          <a:ext cx="2191988" cy="903765"/>
        </a:xfrm>
        <a:prstGeom prst="rect">
          <a:avLst/>
        </a:prstGeom>
      </xdr:spPr>
    </xdr:pic>
    <xdr:clientData/>
  </xdr:twoCellAnchor>
  <xdr:oneCellAnchor>
    <xdr:from>
      <xdr:col>1</xdr:col>
      <xdr:colOff>9525</xdr:colOff>
      <xdr:row>0</xdr:row>
      <xdr:rowOff>142875</xdr:rowOff>
    </xdr:from>
    <xdr:ext cx="11277600" cy="952500"/>
    <xdr:sp macro="" textlink="">
      <xdr:nvSpPr>
        <xdr:cNvPr id="3" name="ZoneTexte 2">
          <a:extLst>
            <a:ext uri="{FF2B5EF4-FFF2-40B4-BE49-F238E27FC236}">
              <a16:creationId xmlns:a16="http://schemas.microsoft.com/office/drawing/2014/main" id="{66345E9B-F50C-4318-BCDE-52033E77739E}"/>
            </a:ext>
          </a:extLst>
        </xdr:cNvPr>
        <xdr:cNvSpPr txBox="1"/>
      </xdr:nvSpPr>
      <xdr:spPr>
        <a:xfrm>
          <a:off x="552450" y="142875"/>
          <a:ext cx="11277600"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fr-FR" sz="4400" b="1">
              <a:solidFill>
                <a:srgbClr val="57AB27"/>
              </a:solidFill>
              <a:latin typeface="Signature" pitchFamily="50" charset="0"/>
              <a:ea typeface="Signature" pitchFamily="50" charset="0"/>
              <a:cs typeface="Arial" pitchFamily="34" charset="0"/>
            </a:rPr>
            <a:t>Summary - Partially completed</a:t>
          </a:r>
          <a:r>
            <a:rPr lang="fr-FR" sz="4400" b="1" baseline="0">
              <a:solidFill>
                <a:srgbClr val="57AB27"/>
              </a:solidFill>
              <a:latin typeface="Signature" pitchFamily="50" charset="0"/>
              <a:ea typeface="Signature" pitchFamily="50" charset="0"/>
              <a:cs typeface="Arial" pitchFamily="34" charset="0"/>
            </a:rPr>
            <a:t> actions</a:t>
          </a:r>
          <a:br>
            <a:rPr lang="fr-FR" sz="2400" b="1" baseline="0">
              <a:solidFill>
                <a:srgbClr val="57AB27"/>
              </a:solidFill>
              <a:latin typeface="Signature" pitchFamily="50" charset="0"/>
              <a:ea typeface="Signature" pitchFamily="50" charset="0"/>
            </a:rPr>
          </a:br>
          <a:endParaRPr lang="fr-FR" sz="2800" b="1">
            <a:solidFill>
              <a:srgbClr val="92D050"/>
            </a:solidFill>
            <a:latin typeface="Signature" pitchFamily="50" charset="0"/>
            <a:ea typeface="Signature" pitchFamily="50"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B9B39-7064-4F7C-ABFD-811278F63D29}">
  <sheetPr>
    <pageSetUpPr fitToPage="1"/>
  </sheetPr>
  <dimension ref="A1:K33"/>
  <sheetViews>
    <sheetView showGridLines="0" tabSelected="1" zoomScale="90" zoomScaleNormal="90" zoomScaleSheetLayoutView="90" workbookViewId="0">
      <selection activeCell="N11" sqref="N11"/>
    </sheetView>
  </sheetViews>
  <sheetFormatPr defaultColWidth="11.42578125" defaultRowHeight="15"/>
  <cols>
    <col min="1" max="1" width="5.28515625" style="17" customWidth="1"/>
    <col min="2" max="16384" width="11.42578125" style="17"/>
  </cols>
  <sheetData>
    <row r="1" spans="1:11" ht="81" customHeight="1">
      <c r="A1" s="39"/>
      <c r="B1" s="39"/>
      <c r="C1" s="39"/>
      <c r="D1" s="39"/>
      <c r="E1" s="39"/>
      <c r="F1" s="39"/>
      <c r="G1" s="39"/>
      <c r="H1" s="39"/>
      <c r="I1" s="39"/>
      <c r="J1" s="39"/>
      <c r="K1" s="39"/>
    </row>
    <row r="2" spans="1:11" ht="21">
      <c r="A2" s="40" t="s">
        <v>6</v>
      </c>
      <c r="B2" s="39"/>
      <c r="C2" s="39"/>
      <c r="D2" s="39"/>
      <c r="E2" s="39"/>
      <c r="F2" s="39"/>
      <c r="G2" s="39"/>
      <c r="H2" s="39"/>
      <c r="I2" s="39"/>
      <c r="J2" s="39"/>
      <c r="K2" s="39"/>
    </row>
    <row r="3" spans="1:11" ht="14.45" customHeight="1">
      <c r="A3" s="41"/>
      <c r="B3" s="39"/>
      <c r="C3" s="39"/>
      <c r="D3" s="39"/>
      <c r="E3" s="39"/>
      <c r="F3" s="39"/>
      <c r="G3" s="39"/>
      <c r="H3" s="39"/>
      <c r="I3" s="39"/>
      <c r="J3" s="39"/>
      <c r="K3" s="39"/>
    </row>
    <row r="4" spans="1:11" ht="15.75">
      <c r="A4" s="42" t="s">
        <v>7</v>
      </c>
      <c r="B4" s="39"/>
      <c r="C4" s="39"/>
      <c r="D4" s="39"/>
      <c r="E4" s="39"/>
      <c r="F4" s="39"/>
      <c r="G4" s="39"/>
      <c r="H4" s="39"/>
      <c r="I4" s="39"/>
      <c r="J4" s="39"/>
      <c r="K4" s="39"/>
    </row>
    <row r="5" spans="1:11">
      <c r="A5" s="39"/>
      <c r="B5" s="39"/>
      <c r="C5" s="39"/>
      <c r="D5" s="39"/>
      <c r="E5" s="39"/>
      <c r="F5" s="39"/>
      <c r="G5" s="39"/>
      <c r="H5" s="39"/>
      <c r="I5" s="39"/>
      <c r="J5" s="39"/>
      <c r="K5" s="39"/>
    </row>
    <row r="6" spans="1:11" s="18" customFormat="1" ht="33" customHeight="1">
      <c r="A6" s="43">
        <v>1</v>
      </c>
      <c r="B6" s="44" t="s">
        <v>8</v>
      </c>
      <c r="C6" s="44"/>
      <c r="D6" s="44"/>
      <c r="E6" s="44"/>
      <c r="F6" s="44"/>
      <c r="G6" s="44"/>
      <c r="H6" s="44"/>
      <c r="I6" s="44"/>
      <c r="J6" s="44"/>
      <c r="K6" s="44"/>
    </row>
    <row r="7" spans="1:11" s="18" customFormat="1" ht="33" customHeight="1">
      <c r="A7" s="43"/>
      <c r="B7" s="45" t="s">
        <v>9</v>
      </c>
      <c r="C7" s="45"/>
      <c r="D7" s="45"/>
      <c r="E7" s="45"/>
      <c r="F7" s="45"/>
      <c r="G7" s="45"/>
      <c r="H7" s="45"/>
      <c r="I7" s="45"/>
      <c r="J7" s="45"/>
      <c r="K7" s="45"/>
    </row>
    <row r="8" spans="1:11" s="18" customFormat="1">
      <c r="A8" s="43"/>
      <c r="B8" s="45" t="s">
        <v>10</v>
      </c>
      <c r="C8" s="45"/>
      <c r="D8" s="45"/>
      <c r="E8" s="45"/>
      <c r="F8" s="45"/>
      <c r="G8" s="45"/>
      <c r="H8" s="45"/>
      <c r="I8" s="45"/>
      <c r="J8" s="45"/>
      <c r="K8" s="45"/>
    </row>
    <row r="9" spans="1:11" s="18" customFormat="1" ht="33" customHeight="1">
      <c r="A9" s="43"/>
      <c r="B9" s="45" t="s">
        <v>11</v>
      </c>
      <c r="C9" s="45"/>
      <c r="D9" s="45"/>
      <c r="E9" s="45"/>
      <c r="F9" s="45"/>
      <c r="G9" s="45"/>
      <c r="H9" s="45"/>
      <c r="I9" s="45"/>
      <c r="J9" s="45"/>
      <c r="K9" s="45"/>
    </row>
    <row r="10" spans="1:11" s="18" customFormat="1" ht="41.1" customHeight="1">
      <c r="A10" s="43"/>
      <c r="B10" s="46" t="s">
        <v>85</v>
      </c>
      <c r="C10" s="46"/>
      <c r="D10" s="46"/>
      <c r="E10" s="46"/>
      <c r="F10" s="46"/>
      <c r="G10" s="46"/>
      <c r="H10" s="46"/>
      <c r="I10" s="46"/>
      <c r="J10" s="46"/>
      <c r="K10" s="46"/>
    </row>
    <row r="11" spans="1:11" s="18" customFormat="1" ht="34.5" customHeight="1">
      <c r="A11" s="43">
        <v>2</v>
      </c>
      <c r="B11" s="46" t="s">
        <v>12</v>
      </c>
      <c r="C11" s="46"/>
      <c r="D11" s="46"/>
      <c r="E11" s="46"/>
      <c r="F11" s="46"/>
      <c r="G11" s="46"/>
      <c r="H11" s="46"/>
      <c r="I11" s="46"/>
      <c r="J11" s="46"/>
      <c r="K11" s="46"/>
    </row>
    <row r="12" spans="1:11" s="18" customFormat="1" ht="23.1" customHeight="1">
      <c r="A12" s="43">
        <v>3</v>
      </c>
      <c r="B12" s="47" t="s">
        <v>13</v>
      </c>
      <c r="C12" s="47"/>
      <c r="D12" s="47"/>
      <c r="E12" s="47"/>
      <c r="F12" s="47"/>
      <c r="G12" s="47"/>
      <c r="H12" s="47"/>
      <c r="I12" s="47"/>
      <c r="J12" s="47"/>
      <c r="K12" s="47"/>
    </row>
    <row r="13" spans="1:11" s="18" customFormat="1" ht="23.1" customHeight="1">
      <c r="A13" s="43">
        <v>3</v>
      </c>
      <c r="B13" s="48" t="s">
        <v>14</v>
      </c>
      <c r="C13" s="47"/>
      <c r="D13" s="47"/>
      <c r="E13" s="47"/>
      <c r="F13" s="47"/>
      <c r="G13" s="47"/>
      <c r="H13" s="47"/>
      <c r="I13" s="47"/>
      <c r="J13" s="47"/>
      <c r="K13" s="47"/>
    </row>
    <row r="14" spans="1:11" s="18" customFormat="1" ht="35.450000000000003" customHeight="1">
      <c r="A14" s="43">
        <v>4</v>
      </c>
      <c r="B14" s="44" t="s">
        <v>84</v>
      </c>
      <c r="C14" s="44"/>
      <c r="D14" s="44"/>
      <c r="E14" s="44"/>
      <c r="F14" s="44"/>
      <c r="G14" s="44"/>
      <c r="H14" s="44"/>
      <c r="I14" s="44"/>
      <c r="J14" s="44"/>
      <c r="K14" s="44"/>
    </row>
    <row r="15" spans="1:11" ht="15.75">
      <c r="A15" s="42">
        <v>5</v>
      </c>
      <c r="B15" s="47" t="s">
        <v>15</v>
      </c>
      <c r="C15" s="39"/>
      <c r="D15" s="39"/>
      <c r="E15" s="39"/>
      <c r="F15" s="39"/>
      <c r="G15" s="39"/>
      <c r="H15" s="39"/>
      <c r="I15" s="39"/>
      <c r="J15" s="39"/>
      <c r="K15" s="39"/>
    </row>
    <row r="16" spans="1:11" ht="15.75">
      <c r="A16" s="49"/>
      <c r="B16" s="39"/>
      <c r="C16" s="39"/>
      <c r="D16" s="39"/>
      <c r="E16" s="39"/>
      <c r="F16" s="39"/>
      <c r="G16" s="39"/>
      <c r="H16" s="39"/>
      <c r="I16" s="39"/>
      <c r="J16" s="39"/>
      <c r="K16" s="39"/>
    </row>
    <row r="17" spans="1:11">
      <c r="A17" s="39"/>
      <c r="B17" s="39"/>
      <c r="C17" s="39"/>
      <c r="D17" s="39"/>
      <c r="E17" s="39"/>
      <c r="F17" s="39"/>
      <c r="G17" s="39"/>
      <c r="H17" s="39"/>
      <c r="I17" s="39"/>
      <c r="J17" s="39"/>
      <c r="K17" s="39"/>
    </row>
    <row r="18" spans="1:11">
      <c r="A18" s="39"/>
      <c r="B18" s="39"/>
      <c r="C18" s="39"/>
      <c r="D18" s="39"/>
      <c r="E18" s="39"/>
      <c r="F18" s="39"/>
      <c r="G18" s="39"/>
      <c r="H18" s="39"/>
      <c r="I18" s="39"/>
      <c r="J18" s="39"/>
      <c r="K18" s="39"/>
    </row>
    <row r="19" spans="1:11">
      <c r="A19" s="39"/>
      <c r="B19" s="39"/>
      <c r="C19" s="39"/>
      <c r="D19" s="39"/>
      <c r="E19" s="39"/>
      <c r="F19" s="39"/>
      <c r="G19" s="39"/>
      <c r="H19" s="39"/>
      <c r="I19" s="39"/>
      <c r="J19" s="39"/>
      <c r="K19" s="39"/>
    </row>
    <row r="20" spans="1:11">
      <c r="A20" s="39"/>
      <c r="B20" s="39"/>
      <c r="C20" s="39"/>
      <c r="D20" s="39"/>
      <c r="E20" s="39"/>
      <c r="F20" s="39"/>
      <c r="G20" s="39"/>
      <c r="H20" s="39"/>
      <c r="I20" s="39"/>
      <c r="J20" s="39"/>
      <c r="K20" s="39"/>
    </row>
    <row r="33" spans="1:11">
      <c r="A33" s="34" t="s">
        <v>0</v>
      </c>
      <c r="B33" s="35"/>
      <c r="C33" s="35"/>
      <c r="D33" s="35"/>
      <c r="E33" s="35"/>
      <c r="F33" s="35"/>
      <c r="G33" s="35"/>
      <c r="H33" s="35"/>
      <c r="I33" s="35"/>
      <c r="J33" s="35"/>
      <c r="K33" s="35"/>
    </row>
  </sheetData>
  <sheetProtection sheet="1" objects="1" scenarios="1" formatCells="0" formatColumns="0" formatRows="0"/>
  <mergeCells count="8">
    <mergeCell ref="A33:K33"/>
    <mergeCell ref="B14:K14"/>
    <mergeCell ref="B6:K6"/>
    <mergeCell ref="B7:K7"/>
    <mergeCell ref="B8:K8"/>
    <mergeCell ref="B9:K9"/>
    <mergeCell ref="B10:K10"/>
    <mergeCell ref="B11:K11"/>
  </mergeCells>
  <pageMargins left="0.7" right="0.7" top="0.75" bottom="0.75" header="0.3" footer="0.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pageSetUpPr fitToPage="1"/>
  </sheetPr>
  <dimension ref="A1:G99"/>
  <sheetViews>
    <sheetView zoomScaleNormal="100" zoomScaleSheetLayoutView="90" zoomScalePageLayoutView="70" workbookViewId="0">
      <selection activeCell="I15" sqref="I15"/>
    </sheetView>
  </sheetViews>
  <sheetFormatPr defaultColWidth="11.42578125" defaultRowHeight="15.75"/>
  <cols>
    <col min="1" max="1" width="75.85546875" style="15" customWidth="1"/>
    <col min="2" max="2" width="22.42578125" style="15" customWidth="1"/>
    <col min="3" max="4" width="12.140625" style="15" customWidth="1"/>
    <col min="5" max="5" width="14.140625" style="15" customWidth="1"/>
    <col min="6" max="6" width="12.140625" style="15" customWidth="1"/>
    <col min="7" max="7" width="89.42578125" style="27" customWidth="1"/>
    <col min="8" max="16384" width="11.42578125" style="15"/>
  </cols>
  <sheetData>
    <row r="1" spans="1:7">
      <c r="A1" s="19"/>
      <c r="B1" s="19"/>
      <c r="C1" s="19"/>
      <c r="D1" s="19"/>
      <c r="E1" s="19"/>
    </row>
    <row r="2" spans="1:7">
      <c r="A2" s="19"/>
      <c r="B2" s="19"/>
      <c r="C2" s="19"/>
      <c r="D2" s="19"/>
      <c r="E2" s="19"/>
    </row>
    <row r="3" spans="1:7">
      <c r="A3" s="19"/>
      <c r="B3" s="19"/>
      <c r="C3" s="19"/>
      <c r="D3" s="19"/>
      <c r="E3" s="19"/>
    </row>
    <row r="4" spans="1:7">
      <c r="A4" s="19"/>
      <c r="B4" s="19"/>
      <c r="C4" s="19"/>
      <c r="D4" s="19"/>
      <c r="E4" s="19"/>
    </row>
    <row r="5" spans="1:7">
      <c r="A5" s="19"/>
      <c r="B5" s="19"/>
      <c r="C5" s="19"/>
      <c r="D5" s="19"/>
      <c r="E5" s="19"/>
    </row>
    <row r="6" spans="1:7">
      <c r="A6" s="19"/>
      <c r="B6" s="19"/>
      <c r="C6" s="19"/>
      <c r="D6" s="19"/>
      <c r="E6" s="19"/>
    </row>
    <row r="7" spans="1:7" ht="21">
      <c r="A7" s="1"/>
    </row>
    <row r="8" spans="1:7" ht="21">
      <c r="A8" s="1"/>
      <c r="B8" s="50"/>
      <c r="C8" s="50"/>
      <c r="D8" s="50"/>
      <c r="E8" s="50"/>
      <c r="F8" s="50"/>
      <c r="G8" s="51"/>
    </row>
    <row r="9" spans="1:7" ht="25.35" customHeight="1">
      <c r="A9" s="11" t="s">
        <v>16</v>
      </c>
      <c r="B9" s="30">
        <v>44852</v>
      </c>
      <c r="C9" s="12"/>
      <c r="D9" s="12"/>
      <c r="E9" s="12"/>
      <c r="F9" s="12"/>
      <c r="G9" s="28"/>
    </row>
    <row r="10" spans="1:7">
      <c r="A10" s="13"/>
      <c r="B10" s="14"/>
      <c r="C10" s="12"/>
      <c r="D10" s="12"/>
      <c r="E10" s="12"/>
      <c r="F10" s="12"/>
      <c r="G10" s="28"/>
    </row>
    <row r="11" spans="1:7" ht="21">
      <c r="A11" s="5"/>
      <c r="B11" s="14"/>
      <c r="C11" s="12"/>
      <c r="D11" s="12"/>
      <c r="E11" s="12"/>
      <c r="F11" s="12"/>
      <c r="G11" s="28"/>
    </row>
    <row r="12" spans="1:7" ht="25.35" customHeight="1">
      <c r="A12" s="11" t="s">
        <v>17</v>
      </c>
      <c r="B12" s="31" t="s">
        <v>53</v>
      </c>
      <c r="C12" s="20"/>
      <c r="D12" s="20"/>
      <c r="E12" s="20"/>
      <c r="F12" s="12"/>
      <c r="G12" s="28"/>
    </row>
    <row r="13" spans="1:7" ht="25.35" customHeight="1">
      <c r="A13" s="11" t="s">
        <v>44</v>
      </c>
      <c r="B13" s="32" t="s">
        <v>54</v>
      </c>
      <c r="C13" s="21"/>
      <c r="D13" s="21"/>
      <c r="E13" s="21"/>
      <c r="F13" s="21"/>
      <c r="G13" s="28"/>
    </row>
    <row r="14" spans="1:7" ht="25.35" customHeight="1">
      <c r="A14" s="11" t="s">
        <v>18</v>
      </c>
      <c r="B14" s="32" t="s">
        <v>55</v>
      </c>
      <c r="C14" s="21"/>
      <c r="D14" s="21"/>
      <c r="E14" s="21"/>
      <c r="F14" s="21"/>
      <c r="G14" s="28"/>
    </row>
    <row r="15" spans="1:7">
      <c r="A15" s="11"/>
      <c r="B15" s="13"/>
      <c r="C15" s="12"/>
      <c r="D15" s="12"/>
      <c r="E15" s="12"/>
      <c r="F15" s="12"/>
      <c r="G15" s="28"/>
    </row>
    <row r="16" spans="1:7" ht="18.75">
      <c r="A16" s="2"/>
      <c r="B16" s="52"/>
      <c r="C16" s="53"/>
      <c r="D16" s="53"/>
      <c r="E16" s="53"/>
      <c r="F16" s="53"/>
      <c r="G16" s="51"/>
    </row>
    <row r="17" spans="1:7" ht="18.75">
      <c r="A17" s="2"/>
      <c r="B17" s="52"/>
      <c r="C17" s="53"/>
      <c r="D17" s="53"/>
      <c r="E17" s="53"/>
      <c r="F17" s="53"/>
      <c r="G17" s="51"/>
    </row>
    <row r="18" spans="1:7">
      <c r="A18" s="3"/>
      <c r="B18" s="3"/>
      <c r="C18" s="3"/>
      <c r="D18" s="3"/>
      <c r="E18" s="3"/>
      <c r="F18" s="50"/>
      <c r="G18" s="51"/>
    </row>
    <row r="19" spans="1:7" ht="16.5" thickBot="1">
      <c r="A19" s="4"/>
      <c r="B19" s="4"/>
      <c r="C19" s="4"/>
      <c r="D19" s="4"/>
      <c r="E19" s="4"/>
      <c r="F19" s="4"/>
      <c r="G19" s="29"/>
    </row>
    <row r="20" spans="1:7" ht="30" customHeight="1" thickBot="1">
      <c r="A20" s="54" t="s">
        <v>19</v>
      </c>
      <c r="B20" s="54" t="s">
        <v>20</v>
      </c>
      <c r="C20" s="55" t="s">
        <v>87</v>
      </c>
      <c r="D20" s="56"/>
      <c r="E20" s="56"/>
      <c r="F20" s="57"/>
      <c r="G20" s="54" t="s">
        <v>49</v>
      </c>
    </row>
    <row r="21" spans="1:7" ht="30.75" thickBot="1">
      <c r="A21" s="58"/>
      <c r="B21" s="58"/>
      <c r="C21" s="59" t="s">
        <v>21</v>
      </c>
      <c r="D21" s="59" t="s">
        <v>22</v>
      </c>
      <c r="E21" s="59" t="s">
        <v>23</v>
      </c>
      <c r="F21" s="59" t="s">
        <v>24</v>
      </c>
      <c r="G21" s="58"/>
    </row>
    <row r="22" spans="1:7" ht="16.5" thickBot="1">
      <c r="A22" s="60" t="s">
        <v>25</v>
      </c>
      <c r="B22" s="61"/>
      <c r="C22" s="61"/>
      <c r="D22" s="61"/>
      <c r="E22" s="61"/>
      <c r="F22" s="61"/>
      <c r="G22" s="62"/>
    </row>
    <row r="23" spans="1:7" ht="54.95" customHeight="1" thickBot="1">
      <c r="A23" s="63" t="s">
        <v>88</v>
      </c>
      <c r="B23" s="64" t="s">
        <v>1</v>
      </c>
      <c r="C23" s="65"/>
      <c r="D23" s="65"/>
      <c r="E23" s="65">
        <v>1</v>
      </c>
      <c r="F23" s="65"/>
      <c r="G23" s="66" t="s">
        <v>67</v>
      </c>
    </row>
    <row r="24" spans="1:7" ht="54.95" customHeight="1" thickBot="1">
      <c r="A24" s="63" t="s">
        <v>89</v>
      </c>
      <c r="B24" s="64" t="s">
        <v>1</v>
      </c>
      <c r="C24" s="65"/>
      <c r="D24" s="65"/>
      <c r="E24" s="65">
        <v>1</v>
      </c>
      <c r="F24" s="65"/>
      <c r="G24" s="67" t="s">
        <v>68</v>
      </c>
    </row>
    <row r="25" spans="1:7" ht="54.95" customHeight="1" thickBot="1">
      <c r="A25" s="63" t="s">
        <v>90</v>
      </c>
      <c r="B25" s="64" t="s">
        <v>1</v>
      </c>
      <c r="C25" s="65"/>
      <c r="D25" s="65">
        <v>1</v>
      </c>
      <c r="E25" s="65"/>
      <c r="F25" s="65"/>
      <c r="G25" s="67" t="s">
        <v>66</v>
      </c>
    </row>
    <row r="26" spans="1:7" ht="54.95" customHeight="1" thickBot="1">
      <c r="A26" s="63" t="s">
        <v>26</v>
      </c>
      <c r="B26" s="64" t="s">
        <v>1</v>
      </c>
      <c r="C26" s="65">
        <v>1</v>
      </c>
      <c r="D26" s="65"/>
      <c r="E26" s="65"/>
      <c r="F26" s="65"/>
      <c r="G26" s="67"/>
    </row>
    <row r="27" spans="1:7" ht="54.95" customHeight="1" thickBot="1">
      <c r="A27" s="63" t="s">
        <v>91</v>
      </c>
      <c r="B27" s="64" t="s">
        <v>1</v>
      </c>
      <c r="C27" s="65"/>
      <c r="D27" s="65"/>
      <c r="E27" s="65">
        <v>1</v>
      </c>
      <c r="F27" s="65"/>
      <c r="G27" s="67" t="s">
        <v>69</v>
      </c>
    </row>
    <row r="28" spans="1:7" ht="54.95" customHeight="1" thickBot="1">
      <c r="A28" s="68" t="s">
        <v>92</v>
      </c>
      <c r="B28" s="64" t="s">
        <v>1</v>
      </c>
      <c r="C28" s="69">
        <v>1</v>
      </c>
      <c r="D28" s="69"/>
      <c r="E28" s="69"/>
      <c r="F28" s="69"/>
      <c r="G28" s="67"/>
    </row>
    <row r="29" spans="1:7" ht="17.25" thickTop="1" thickBot="1">
      <c r="A29" s="70" t="s">
        <v>27</v>
      </c>
      <c r="B29" s="71"/>
      <c r="C29" s="72">
        <f>SUM(C23:C28)</f>
        <v>2</v>
      </c>
      <c r="D29" s="73"/>
      <c r="E29" s="73"/>
      <c r="F29" s="74"/>
      <c r="G29" s="29"/>
    </row>
    <row r="30" spans="1:7" ht="16.5" thickBot="1">
      <c r="A30" s="75" t="s">
        <v>28</v>
      </c>
      <c r="B30" s="76"/>
      <c r="C30" s="77">
        <f>SUM(D23:D28)+SUM(E23:E28)*2+SUM(F23:F28)*3</f>
        <v>7</v>
      </c>
      <c r="D30" s="78"/>
      <c r="E30" s="79"/>
      <c r="F30" s="80">
        <f>1-C30/(6*(6-C29))</f>
        <v>0.70833333333333326</v>
      </c>
      <c r="G30" s="29"/>
    </row>
    <row r="31" spans="1:7" ht="52.35" customHeight="1" thickBot="1">
      <c r="A31" s="81"/>
      <c r="B31" s="3"/>
      <c r="C31" s="3"/>
      <c r="D31" s="3"/>
      <c r="E31" s="3"/>
      <c r="F31" s="3"/>
      <c r="G31" s="29"/>
    </row>
    <row r="32" spans="1:7" ht="35.1" customHeight="1" thickBot="1">
      <c r="A32" s="54" t="s">
        <v>19</v>
      </c>
      <c r="B32" s="54" t="s">
        <v>20</v>
      </c>
      <c r="C32" s="55" t="s">
        <v>87</v>
      </c>
      <c r="D32" s="56"/>
      <c r="E32" s="56"/>
      <c r="F32" s="57"/>
      <c r="G32" s="54" t="s">
        <v>49</v>
      </c>
    </row>
    <row r="33" spans="1:7" ht="33" customHeight="1" thickBot="1">
      <c r="A33" s="58"/>
      <c r="B33" s="58"/>
      <c r="C33" s="59" t="s">
        <v>21</v>
      </c>
      <c r="D33" s="59" t="s">
        <v>22</v>
      </c>
      <c r="E33" s="59" t="s">
        <v>23</v>
      </c>
      <c r="F33" s="59" t="s">
        <v>24</v>
      </c>
      <c r="G33" s="58"/>
    </row>
    <row r="34" spans="1:7" ht="16.5" thickBot="1">
      <c r="A34" s="60" t="s">
        <v>29</v>
      </c>
      <c r="B34" s="61"/>
      <c r="C34" s="61"/>
      <c r="D34" s="61"/>
      <c r="E34" s="61"/>
      <c r="F34" s="61"/>
      <c r="G34" s="62"/>
    </row>
    <row r="35" spans="1:7" ht="45.75" thickBot="1">
      <c r="A35" s="63" t="s">
        <v>93</v>
      </c>
      <c r="B35" s="64" t="s">
        <v>1</v>
      </c>
      <c r="C35" s="65"/>
      <c r="D35" s="65">
        <v>1</v>
      </c>
      <c r="E35" s="65"/>
      <c r="F35" s="65"/>
      <c r="G35" s="66" t="s">
        <v>56</v>
      </c>
    </row>
    <row r="36" spans="1:7" ht="60.75" thickBot="1">
      <c r="A36" s="63" t="s">
        <v>94</v>
      </c>
      <c r="B36" s="64" t="s">
        <v>1</v>
      </c>
      <c r="C36" s="65"/>
      <c r="D36" s="65"/>
      <c r="E36" s="65">
        <v>1</v>
      </c>
      <c r="F36" s="65"/>
      <c r="G36" s="66" t="s">
        <v>57</v>
      </c>
    </row>
    <row r="37" spans="1:7" ht="45.75" thickBot="1">
      <c r="A37" s="63" t="s">
        <v>95</v>
      </c>
      <c r="B37" s="64" t="s">
        <v>1</v>
      </c>
      <c r="C37" s="65"/>
      <c r="D37" s="65"/>
      <c r="E37" s="65"/>
      <c r="F37" s="65">
        <v>1</v>
      </c>
      <c r="G37" s="67"/>
    </row>
    <row r="38" spans="1:7" ht="30.75" thickBot="1">
      <c r="A38" s="63" t="s">
        <v>30</v>
      </c>
      <c r="B38" s="64" t="s">
        <v>1</v>
      </c>
      <c r="C38" s="65"/>
      <c r="D38" s="65"/>
      <c r="E38" s="65"/>
      <c r="F38" s="65">
        <v>1</v>
      </c>
      <c r="G38" s="67"/>
    </row>
    <row r="39" spans="1:7" ht="45.75" thickBot="1">
      <c r="A39" s="63" t="s">
        <v>31</v>
      </c>
      <c r="B39" s="64" t="s">
        <v>1</v>
      </c>
      <c r="C39" s="65"/>
      <c r="D39" s="65"/>
      <c r="E39" s="65">
        <v>1</v>
      </c>
      <c r="F39" s="65"/>
      <c r="G39" s="67" t="s">
        <v>70</v>
      </c>
    </row>
    <row r="40" spans="1:7" ht="30.75" thickBot="1">
      <c r="A40" s="63" t="s">
        <v>32</v>
      </c>
      <c r="B40" s="64" t="s">
        <v>1</v>
      </c>
      <c r="C40" s="65">
        <v>1</v>
      </c>
      <c r="D40" s="65"/>
      <c r="E40" s="65"/>
      <c r="F40" s="65"/>
      <c r="G40" s="67"/>
    </row>
    <row r="41" spans="1:7" ht="45.75" thickBot="1">
      <c r="A41" s="68" t="s">
        <v>33</v>
      </c>
      <c r="B41" s="82" t="s">
        <v>1</v>
      </c>
      <c r="C41" s="69"/>
      <c r="D41" s="69"/>
      <c r="E41" s="69">
        <v>1</v>
      </c>
      <c r="F41" s="69"/>
      <c r="G41" s="83" t="s">
        <v>58</v>
      </c>
    </row>
    <row r="42" spans="1:7" ht="17.25" thickTop="1" thickBot="1">
      <c r="A42" s="70" t="s">
        <v>27</v>
      </c>
      <c r="B42" s="71"/>
      <c r="C42" s="72">
        <f>SUM(C36:C41)</f>
        <v>1</v>
      </c>
      <c r="D42" s="73"/>
      <c r="E42" s="73"/>
      <c r="F42" s="74"/>
      <c r="G42" s="29"/>
    </row>
    <row r="43" spans="1:7" ht="16.5" thickBot="1">
      <c r="A43" s="75" t="s">
        <v>28</v>
      </c>
      <c r="B43" s="76"/>
      <c r="C43" s="77">
        <f>SUM(D35:D41)+SUM(E35:E41)*2+SUM(F35:F41)*3</f>
        <v>13</v>
      </c>
      <c r="D43" s="78"/>
      <c r="E43" s="79"/>
      <c r="F43" s="80">
        <f>1-C43/(7*(7-C42))</f>
        <v>0.69047619047619047</v>
      </c>
      <c r="G43" s="29"/>
    </row>
    <row r="44" spans="1:7" ht="36" customHeight="1" thickBot="1">
      <c r="A44" s="3"/>
      <c r="B44" s="3"/>
      <c r="C44" s="3"/>
      <c r="D44" s="3"/>
      <c r="E44" s="3"/>
      <c r="F44" s="3"/>
      <c r="G44" s="29"/>
    </row>
    <row r="45" spans="1:7" ht="35.1" customHeight="1" thickBot="1">
      <c r="A45" s="54" t="s">
        <v>19</v>
      </c>
      <c r="B45" s="54" t="s">
        <v>20</v>
      </c>
      <c r="C45" s="55" t="s">
        <v>87</v>
      </c>
      <c r="D45" s="56"/>
      <c r="E45" s="56"/>
      <c r="F45" s="57"/>
      <c r="G45" s="54" t="s">
        <v>49</v>
      </c>
    </row>
    <row r="46" spans="1:7" ht="33" customHeight="1" thickBot="1">
      <c r="A46" s="58"/>
      <c r="B46" s="58"/>
      <c r="C46" s="59" t="s">
        <v>21</v>
      </c>
      <c r="D46" s="59" t="s">
        <v>22</v>
      </c>
      <c r="E46" s="59" t="s">
        <v>23</v>
      </c>
      <c r="F46" s="59" t="s">
        <v>24</v>
      </c>
      <c r="G46" s="58"/>
    </row>
    <row r="47" spans="1:7" ht="16.5" thickBot="1">
      <c r="A47" s="60" t="s">
        <v>36</v>
      </c>
      <c r="B47" s="61"/>
      <c r="C47" s="61"/>
      <c r="D47" s="61"/>
      <c r="E47" s="61"/>
      <c r="F47" s="61"/>
      <c r="G47" s="62"/>
    </row>
    <row r="48" spans="1:7" ht="40.35" customHeight="1" thickBot="1">
      <c r="A48" s="63" t="s">
        <v>34</v>
      </c>
      <c r="B48" s="82" t="s">
        <v>2</v>
      </c>
      <c r="C48" s="65"/>
      <c r="D48" s="65">
        <v>1</v>
      </c>
      <c r="E48" s="65"/>
      <c r="F48" s="65"/>
      <c r="G48" s="67" t="s">
        <v>59</v>
      </c>
    </row>
    <row r="49" spans="1:7" ht="40.35" customHeight="1" thickBot="1">
      <c r="A49" s="63" t="s">
        <v>86</v>
      </c>
      <c r="B49" s="82" t="s">
        <v>2</v>
      </c>
      <c r="C49" s="65"/>
      <c r="D49" s="65">
        <v>1</v>
      </c>
      <c r="E49" s="65"/>
      <c r="F49" s="65"/>
      <c r="G49" s="66" t="s">
        <v>60</v>
      </c>
    </row>
    <row r="50" spans="1:7" ht="54.6" customHeight="1" thickBot="1">
      <c r="A50" s="63" t="s">
        <v>96</v>
      </c>
      <c r="B50" s="82" t="s">
        <v>2</v>
      </c>
      <c r="C50" s="65"/>
      <c r="D50" s="65"/>
      <c r="E50" s="65"/>
      <c r="F50" s="65">
        <v>1</v>
      </c>
      <c r="G50" s="67"/>
    </row>
    <row r="51" spans="1:7" ht="40.35" customHeight="1" thickBot="1">
      <c r="A51" s="63" t="s">
        <v>35</v>
      </c>
      <c r="B51" s="82" t="s">
        <v>2</v>
      </c>
      <c r="C51" s="65"/>
      <c r="D51" s="65"/>
      <c r="E51" s="65"/>
      <c r="F51" s="65">
        <v>1</v>
      </c>
      <c r="G51" s="67"/>
    </row>
    <row r="52" spans="1:7" ht="40.35" customHeight="1" thickBot="1">
      <c r="A52" s="63" t="s">
        <v>37</v>
      </c>
      <c r="B52" s="82" t="s">
        <v>2</v>
      </c>
      <c r="C52" s="65">
        <v>1</v>
      </c>
      <c r="D52" s="65"/>
      <c r="E52" s="65"/>
      <c r="F52" s="65"/>
      <c r="G52" s="67"/>
    </row>
    <row r="53" spans="1:7" ht="40.35" customHeight="1" thickBot="1">
      <c r="A53" s="68" t="s">
        <v>38</v>
      </c>
      <c r="B53" s="82" t="s">
        <v>3</v>
      </c>
      <c r="C53" s="69"/>
      <c r="D53" s="69"/>
      <c r="E53" s="69">
        <v>1</v>
      </c>
      <c r="F53" s="69"/>
      <c r="G53" s="66" t="s">
        <v>71</v>
      </c>
    </row>
    <row r="54" spans="1:7" ht="17.25" thickTop="1" thickBot="1">
      <c r="A54" s="70" t="s">
        <v>27</v>
      </c>
      <c r="B54" s="71"/>
      <c r="C54" s="72">
        <f>SUM(C48:C53)</f>
        <v>1</v>
      </c>
      <c r="D54" s="73"/>
      <c r="E54" s="73"/>
      <c r="F54" s="74"/>
      <c r="G54" s="29"/>
    </row>
    <row r="55" spans="1:7" ht="16.5" thickBot="1">
      <c r="A55" s="75" t="s">
        <v>28</v>
      </c>
      <c r="B55" s="76"/>
      <c r="C55" s="77">
        <f>SUM(D48:D53)+SUM(E48:E53)*2+SUM(F48:F53)*3</f>
        <v>10</v>
      </c>
      <c r="D55" s="78"/>
      <c r="E55" s="79"/>
      <c r="F55" s="80">
        <f>1-C55/(6*(6-C54))</f>
        <v>0.66666666666666674</v>
      </c>
      <c r="G55" s="29"/>
    </row>
    <row r="56" spans="1:7" ht="36" customHeight="1" thickBot="1">
      <c r="A56" s="81"/>
      <c r="B56" s="3"/>
      <c r="C56" s="3"/>
      <c r="D56" s="3"/>
      <c r="E56" s="3"/>
      <c r="F56" s="3"/>
      <c r="G56" s="29"/>
    </row>
    <row r="57" spans="1:7" ht="36" customHeight="1" thickBot="1">
      <c r="A57" s="54" t="s">
        <v>19</v>
      </c>
      <c r="B57" s="54" t="s">
        <v>20</v>
      </c>
      <c r="C57" s="55" t="s">
        <v>87</v>
      </c>
      <c r="D57" s="56"/>
      <c r="E57" s="56"/>
      <c r="F57" s="57"/>
      <c r="G57" s="54" t="s">
        <v>49</v>
      </c>
    </row>
    <row r="58" spans="1:7" ht="46.35" customHeight="1" thickBot="1">
      <c r="A58" s="58"/>
      <c r="B58" s="58"/>
      <c r="C58" s="59" t="s">
        <v>21</v>
      </c>
      <c r="D58" s="59" t="s">
        <v>22</v>
      </c>
      <c r="E58" s="59" t="s">
        <v>23</v>
      </c>
      <c r="F58" s="59" t="s">
        <v>24</v>
      </c>
      <c r="G58" s="58"/>
    </row>
    <row r="59" spans="1:7" ht="16.5" thickBot="1">
      <c r="A59" s="60" t="s">
        <v>39</v>
      </c>
      <c r="B59" s="61"/>
      <c r="C59" s="61"/>
      <c r="D59" s="61"/>
      <c r="E59" s="61"/>
      <c r="F59" s="61"/>
      <c r="G59" s="62"/>
    </row>
    <row r="60" spans="1:7" ht="30.75" thickBot="1">
      <c r="A60" s="63" t="s">
        <v>97</v>
      </c>
      <c r="B60" s="82" t="s">
        <v>2</v>
      </c>
      <c r="C60" s="65"/>
      <c r="D60" s="65"/>
      <c r="E60" s="65">
        <v>1</v>
      </c>
      <c r="F60" s="65"/>
      <c r="G60" s="66" t="s">
        <v>61</v>
      </c>
    </row>
    <row r="61" spans="1:7" ht="30.75" thickBot="1">
      <c r="A61" s="63" t="s">
        <v>98</v>
      </c>
      <c r="B61" s="82" t="s">
        <v>2</v>
      </c>
      <c r="C61" s="65"/>
      <c r="D61" s="65">
        <v>1</v>
      </c>
      <c r="E61" s="65"/>
      <c r="F61" s="65"/>
      <c r="G61" s="66" t="s">
        <v>62</v>
      </c>
    </row>
    <row r="62" spans="1:7" ht="60.75" thickBot="1">
      <c r="A62" s="63" t="s">
        <v>99</v>
      </c>
      <c r="B62" s="82" t="s">
        <v>2</v>
      </c>
      <c r="C62" s="65"/>
      <c r="D62" s="65"/>
      <c r="E62" s="65">
        <v>1</v>
      </c>
      <c r="F62" s="65"/>
      <c r="G62" s="66" t="s">
        <v>64</v>
      </c>
    </row>
    <row r="63" spans="1:7" ht="45.75" thickBot="1">
      <c r="A63" s="63" t="s">
        <v>100</v>
      </c>
      <c r="B63" s="82" t="s">
        <v>2</v>
      </c>
      <c r="C63" s="65"/>
      <c r="D63" s="65"/>
      <c r="E63" s="65">
        <v>1</v>
      </c>
      <c r="F63" s="65"/>
      <c r="G63" s="66" t="s">
        <v>65</v>
      </c>
    </row>
    <row r="64" spans="1:7" ht="30.75" thickBot="1">
      <c r="A64" s="68" t="s">
        <v>101</v>
      </c>
      <c r="B64" s="82" t="s">
        <v>2</v>
      </c>
      <c r="C64" s="69"/>
      <c r="D64" s="69"/>
      <c r="E64" s="69"/>
      <c r="F64" s="69">
        <v>1</v>
      </c>
      <c r="G64" s="66"/>
    </row>
    <row r="65" spans="1:7" ht="17.25" thickTop="1" thickBot="1">
      <c r="A65" s="70" t="s">
        <v>27</v>
      </c>
      <c r="B65" s="71"/>
      <c r="C65" s="72">
        <f>SUM(C60:C64)</f>
        <v>0</v>
      </c>
      <c r="D65" s="73"/>
      <c r="E65" s="73"/>
      <c r="F65" s="74"/>
      <c r="G65" s="29"/>
    </row>
    <row r="66" spans="1:7" ht="16.5" thickBot="1">
      <c r="A66" s="75" t="s">
        <v>28</v>
      </c>
      <c r="B66" s="76"/>
      <c r="C66" s="77">
        <f>SUM(D60:D64)+SUM(E60:E64)*2+SUM(F60:F64)*3</f>
        <v>10</v>
      </c>
      <c r="D66" s="78"/>
      <c r="E66" s="79"/>
      <c r="F66" s="80">
        <f>1-C66/(5*(5-C65))</f>
        <v>0.6</v>
      </c>
      <c r="G66" s="29"/>
    </row>
    <row r="67" spans="1:7" ht="30" customHeight="1" thickBot="1">
      <c r="A67" s="81"/>
      <c r="B67" s="3"/>
      <c r="C67" s="3"/>
      <c r="D67" s="3"/>
      <c r="E67" s="3"/>
      <c r="F67" s="3"/>
      <c r="G67" s="29"/>
    </row>
    <row r="68" spans="1:7" ht="36" customHeight="1" thickBot="1">
      <c r="A68" s="54" t="s">
        <v>19</v>
      </c>
      <c r="B68" s="54" t="s">
        <v>20</v>
      </c>
      <c r="C68" s="55" t="s">
        <v>87</v>
      </c>
      <c r="D68" s="56"/>
      <c r="E68" s="56"/>
      <c r="F68" s="57"/>
      <c r="G68" s="54" t="s">
        <v>49</v>
      </c>
    </row>
    <row r="69" spans="1:7" ht="46.35" customHeight="1" thickBot="1">
      <c r="A69" s="58"/>
      <c r="B69" s="58"/>
      <c r="C69" s="59" t="s">
        <v>21</v>
      </c>
      <c r="D69" s="59" t="s">
        <v>22</v>
      </c>
      <c r="E69" s="59" t="s">
        <v>23</v>
      </c>
      <c r="F69" s="59" t="s">
        <v>24</v>
      </c>
      <c r="G69" s="58"/>
    </row>
    <row r="70" spans="1:7" ht="16.5" thickBot="1">
      <c r="A70" s="60" t="s">
        <v>43</v>
      </c>
      <c r="B70" s="61"/>
      <c r="C70" s="61"/>
      <c r="D70" s="61"/>
      <c r="E70" s="61"/>
      <c r="F70" s="61"/>
      <c r="G70" s="62"/>
    </row>
    <row r="71" spans="1:7" ht="28.35" customHeight="1" thickBot="1">
      <c r="A71" s="63" t="s">
        <v>40</v>
      </c>
      <c r="B71" s="82" t="s">
        <v>1</v>
      </c>
      <c r="C71" s="65"/>
      <c r="D71" s="65">
        <v>1</v>
      </c>
      <c r="E71" s="65"/>
      <c r="F71" s="65"/>
      <c r="G71" s="66" t="s">
        <v>63</v>
      </c>
    </row>
    <row r="72" spans="1:7" ht="28.35" customHeight="1" thickBot="1">
      <c r="A72" s="63" t="s">
        <v>41</v>
      </c>
      <c r="B72" s="82" t="s">
        <v>1</v>
      </c>
      <c r="C72" s="65">
        <v>1</v>
      </c>
      <c r="D72" s="65"/>
      <c r="E72" s="65"/>
      <c r="F72" s="65"/>
      <c r="G72" s="67"/>
    </row>
    <row r="73" spans="1:7" ht="38.1" customHeight="1" thickBot="1">
      <c r="A73" s="68" t="s">
        <v>42</v>
      </c>
      <c r="B73" s="82" t="s">
        <v>2</v>
      </c>
      <c r="C73" s="69">
        <v>1</v>
      </c>
      <c r="D73" s="69"/>
      <c r="E73" s="69"/>
      <c r="F73" s="69"/>
      <c r="G73" s="67"/>
    </row>
    <row r="74" spans="1:7" ht="17.25" thickTop="1" thickBot="1">
      <c r="A74" s="70" t="s">
        <v>27</v>
      </c>
      <c r="B74" s="71"/>
      <c r="C74" s="72">
        <f>SUM(C71:C73)</f>
        <v>2</v>
      </c>
      <c r="D74" s="73"/>
      <c r="E74" s="73"/>
      <c r="F74" s="74"/>
      <c r="G74" s="29"/>
    </row>
    <row r="75" spans="1:7" ht="16.5" thickBot="1">
      <c r="A75" s="75" t="s">
        <v>28</v>
      </c>
      <c r="B75" s="76"/>
      <c r="C75" s="77">
        <f>SUM(D71:D73)+SUM(E71:E73)*2+SUM(F71:F73)*3</f>
        <v>1</v>
      </c>
      <c r="D75" s="78"/>
      <c r="E75" s="79"/>
      <c r="F75" s="80">
        <f>1-C75/(3*(3-C74))</f>
        <v>0.66666666666666674</v>
      </c>
      <c r="G75" s="29"/>
    </row>
    <row r="76" spans="1:7">
      <c r="A76" s="3"/>
      <c r="B76" s="3"/>
      <c r="C76" s="3"/>
      <c r="D76" s="3"/>
      <c r="E76" s="3"/>
      <c r="F76" s="3"/>
      <c r="G76" s="29"/>
    </row>
    <row r="77" spans="1:7" ht="16.5">
      <c r="A77" s="36" t="s">
        <v>4</v>
      </c>
      <c r="B77" s="36"/>
      <c r="C77" s="36"/>
      <c r="D77" s="36"/>
      <c r="E77" s="36"/>
      <c r="F77" s="36"/>
      <c r="G77" s="36"/>
    </row>
    <row r="78" spans="1:7">
      <c r="A78" s="3"/>
      <c r="B78" s="3"/>
      <c r="C78" s="3"/>
      <c r="D78" s="3"/>
      <c r="E78" s="3"/>
      <c r="F78" s="3"/>
      <c r="G78" s="29"/>
    </row>
    <row r="79" spans="1:7">
      <c r="A79" s="3"/>
      <c r="B79" s="3"/>
      <c r="C79" s="3"/>
      <c r="D79" s="3"/>
      <c r="E79" s="3"/>
      <c r="F79" s="3"/>
      <c r="G79" s="29"/>
    </row>
    <row r="80" spans="1:7">
      <c r="A80" s="3"/>
      <c r="B80" s="3"/>
      <c r="C80" s="3"/>
      <c r="D80" s="3"/>
      <c r="E80" s="3"/>
      <c r="F80" s="3"/>
      <c r="G80" s="29"/>
    </row>
    <row r="81" spans="1:7">
      <c r="A81" s="3"/>
      <c r="B81" s="3"/>
      <c r="C81" s="3"/>
      <c r="D81" s="3"/>
      <c r="E81" s="3"/>
      <c r="F81" s="3"/>
      <c r="G81" s="29"/>
    </row>
    <row r="82" spans="1:7">
      <c r="A82" s="3"/>
      <c r="B82" s="3"/>
      <c r="C82" s="3"/>
      <c r="D82" s="3"/>
      <c r="E82" s="3"/>
      <c r="F82" s="3"/>
      <c r="G82" s="29"/>
    </row>
    <row r="83" spans="1:7">
      <c r="A83" s="3"/>
      <c r="B83" s="3"/>
      <c r="C83" s="3"/>
      <c r="D83" s="3"/>
      <c r="E83" s="3"/>
      <c r="F83" s="3"/>
      <c r="G83" s="29"/>
    </row>
    <row r="84" spans="1:7">
      <c r="A84" s="3"/>
      <c r="B84" s="3"/>
      <c r="C84" s="3"/>
      <c r="D84" s="3"/>
      <c r="E84" s="3"/>
      <c r="F84" s="3"/>
      <c r="G84" s="29"/>
    </row>
    <row r="85" spans="1:7">
      <c r="A85" s="3"/>
      <c r="B85" s="3"/>
      <c r="C85" s="3"/>
      <c r="D85" s="3"/>
      <c r="E85" s="3"/>
      <c r="F85" s="3"/>
      <c r="G85" s="29"/>
    </row>
    <row r="86" spans="1:7">
      <c r="A86" s="3"/>
      <c r="B86" s="3"/>
      <c r="C86" s="3"/>
      <c r="D86" s="3"/>
      <c r="E86" s="3"/>
      <c r="F86" s="3"/>
      <c r="G86" s="29"/>
    </row>
    <row r="87" spans="1:7">
      <c r="A87" s="3"/>
      <c r="B87" s="3"/>
      <c r="C87" s="3"/>
      <c r="D87" s="3"/>
      <c r="E87" s="3"/>
      <c r="F87" s="3"/>
      <c r="G87" s="29"/>
    </row>
    <row r="88" spans="1:7">
      <c r="A88" s="3"/>
      <c r="B88" s="3"/>
      <c r="C88" s="3"/>
      <c r="D88" s="3"/>
      <c r="E88" s="3"/>
      <c r="F88" s="3"/>
      <c r="G88" s="29"/>
    </row>
    <row r="89" spans="1:7">
      <c r="A89" s="3"/>
      <c r="B89" s="3"/>
      <c r="C89" s="3"/>
      <c r="D89" s="3"/>
      <c r="E89" s="3"/>
      <c r="F89" s="3"/>
      <c r="G89" s="29"/>
    </row>
    <row r="90" spans="1:7">
      <c r="A90" s="3"/>
      <c r="B90" s="3"/>
      <c r="C90" s="3"/>
      <c r="D90" s="3"/>
      <c r="E90" s="3"/>
      <c r="F90" s="3"/>
      <c r="G90" s="29"/>
    </row>
    <row r="91" spans="1:7">
      <c r="A91" s="3"/>
      <c r="B91" s="3"/>
      <c r="C91" s="3"/>
      <c r="D91" s="3"/>
      <c r="E91" s="3"/>
      <c r="F91" s="3"/>
      <c r="G91" s="29"/>
    </row>
    <row r="92" spans="1:7">
      <c r="A92" s="3"/>
      <c r="B92" s="3"/>
      <c r="C92" s="3"/>
      <c r="D92" s="3"/>
      <c r="E92" s="3"/>
      <c r="F92" s="3"/>
      <c r="G92" s="29"/>
    </row>
    <row r="93" spans="1:7">
      <c r="A93" s="3"/>
      <c r="B93" s="3"/>
      <c r="C93" s="3"/>
      <c r="D93" s="3"/>
      <c r="E93" s="3"/>
      <c r="F93" s="3"/>
      <c r="G93" s="29"/>
    </row>
    <row r="94" spans="1:7">
      <c r="A94" s="3"/>
      <c r="B94" s="3"/>
      <c r="C94" s="3"/>
      <c r="D94" s="3"/>
      <c r="E94" s="3"/>
      <c r="F94" s="3"/>
      <c r="G94" s="29"/>
    </row>
    <row r="95" spans="1:7">
      <c r="A95" s="3"/>
      <c r="B95" s="3"/>
      <c r="C95" s="3"/>
      <c r="D95" s="3"/>
      <c r="E95" s="3"/>
      <c r="F95" s="3"/>
      <c r="G95" s="29"/>
    </row>
    <row r="96" spans="1:7">
      <c r="A96" s="3"/>
      <c r="B96" s="3"/>
      <c r="C96" s="3"/>
      <c r="D96" s="3"/>
      <c r="E96" s="3"/>
      <c r="F96" s="3"/>
      <c r="G96" s="29"/>
    </row>
    <row r="97" spans="1:7">
      <c r="A97" s="3"/>
      <c r="B97" s="3"/>
      <c r="C97" s="3"/>
      <c r="D97" s="3"/>
      <c r="E97" s="3"/>
      <c r="F97" s="3"/>
      <c r="G97" s="29"/>
    </row>
    <row r="98" spans="1:7">
      <c r="A98" s="3"/>
      <c r="B98" s="3"/>
      <c r="C98" s="3"/>
      <c r="D98" s="3"/>
      <c r="E98" s="3"/>
      <c r="F98" s="3"/>
      <c r="G98" s="29"/>
    </row>
    <row r="99" spans="1:7">
      <c r="A99" s="3"/>
      <c r="B99" s="3"/>
      <c r="C99" s="3"/>
      <c r="D99" s="3"/>
      <c r="E99" s="3"/>
      <c r="F99" s="3"/>
      <c r="G99" s="29"/>
    </row>
  </sheetData>
  <sheetProtection sheet="1" objects="1" scenarios="1" formatCells="0" formatColumns="0" formatRows="0"/>
  <mergeCells count="21">
    <mergeCell ref="A77:G77"/>
    <mergeCell ref="B68:B69"/>
    <mergeCell ref="C68:F68"/>
    <mergeCell ref="G68:G69"/>
    <mergeCell ref="A68:A69"/>
    <mergeCell ref="A20:A21"/>
    <mergeCell ref="A32:A33"/>
    <mergeCell ref="A45:A46"/>
    <mergeCell ref="A57:A58"/>
    <mergeCell ref="B57:B58"/>
    <mergeCell ref="G57:G58"/>
    <mergeCell ref="C45:F45"/>
    <mergeCell ref="C57:F57"/>
    <mergeCell ref="G20:G21"/>
    <mergeCell ref="B20:B21"/>
    <mergeCell ref="B32:B33"/>
    <mergeCell ref="G32:G33"/>
    <mergeCell ref="B45:B46"/>
    <mergeCell ref="G45:G46"/>
    <mergeCell ref="C32:F32"/>
    <mergeCell ref="C20:F20"/>
  </mergeCells>
  <conditionalFormatting sqref="D60:D64 D23:D28 D36:D41 D48:D53">
    <cfRule type="containsText" dxfId="31" priority="92" operator="containsText" text="1">
      <formula>NOT(ISERROR(SEARCH("1",D23)))</formula>
    </cfRule>
  </conditionalFormatting>
  <conditionalFormatting sqref="E60:E64 E23:E28 E36:E41 E48:E53">
    <cfRule type="containsText" dxfId="30" priority="91" operator="containsText" text="1">
      <formula>NOT(ISERROR(SEARCH("1",E23)))</formula>
    </cfRule>
  </conditionalFormatting>
  <conditionalFormatting sqref="F60:F64 F23:F28 F36:F41 F48:F53">
    <cfRule type="containsText" dxfId="29" priority="90" operator="containsText" text="1">
      <formula>NOT(ISERROR(SEARCH("1",F23)))</formula>
    </cfRule>
  </conditionalFormatting>
  <conditionalFormatting sqref="C60:C64 C23:C28 C36:C41 C48:C53">
    <cfRule type="containsText" dxfId="28" priority="89" operator="containsText" text="1">
      <formula>NOT(ISERROR(SEARCH("1",C23)))</formula>
    </cfRule>
  </conditionalFormatting>
  <conditionalFormatting sqref="D29">
    <cfRule type="containsText" dxfId="27" priority="80" operator="containsText" text="X">
      <formula>NOT(ISERROR(SEARCH("X",D29)))</formula>
    </cfRule>
  </conditionalFormatting>
  <conditionalFormatting sqref="E29">
    <cfRule type="containsText" dxfId="26" priority="79" operator="containsText" text="X">
      <formula>NOT(ISERROR(SEARCH("X",E29)))</formula>
    </cfRule>
  </conditionalFormatting>
  <conditionalFormatting sqref="C29">
    <cfRule type="containsText" dxfId="25" priority="78" operator="containsText" text="X">
      <formula>NOT(ISERROR(SEARCH("X",C29)))</formula>
    </cfRule>
  </conditionalFormatting>
  <conditionalFormatting sqref="D42">
    <cfRule type="containsText" dxfId="24" priority="77" operator="containsText" text="X">
      <formula>NOT(ISERROR(SEARCH("X",D42)))</formula>
    </cfRule>
  </conditionalFormatting>
  <conditionalFormatting sqref="E42">
    <cfRule type="containsText" dxfId="23" priority="76" operator="containsText" text="X">
      <formula>NOT(ISERROR(SEARCH("X",E42)))</formula>
    </cfRule>
  </conditionalFormatting>
  <conditionalFormatting sqref="C42">
    <cfRule type="containsText" dxfId="22" priority="75" operator="containsText" text="X">
      <formula>NOT(ISERROR(SEARCH("X",C42)))</formula>
    </cfRule>
  </conditionalFormatting>
  <conditionalFormatting sqref="D71:D73">
    <cfRule type="containsText" dxfId="21" priority="62" operator="containsText" text="1">
      <formula>NOT(ISERROR(SEARCH("1",D71)))</formula>
    </cfRule>
  </conditionalFormatting>
  <conditionalFormatting sqref="E71:E73">
    <cfRule type="containsText" dxfId="20" priority="61" operator="containsText" text="1">
      <formula>NOT(ISERROR(SEARCH("1",E71)))</formula>
    </cfRule>
  </conditionalFormatting>
  <conditionalFormatting sqref="F71:F73">
    <cfRule type="containsText" dxfId="19" priority="60" operator="containsText" text="1">
      <formula>NOT(ISERROR(SEARCH("1",F71)))</formula>
    </cfRule>
  </conditionalFormatting>
  <conditionalFormatting sqref="C71:C73">
    <cfRule type="containsText" dxfId="18" priority="59" operator="containsText" text="1">
      <formula>NOT(ISERROR(SEARCH("1",C71)))</formula>
    </cfRule>
  </conditionalFormatting>
  <conditionalFormatting sqref="D54">
    <cfRule type="containsText" dxfId="17" priority="50" operator="containsText" text="X">
      <formula>NOT(ISERROR(SEARCH("X",D54)))</formula>
    </cfRule>
  </conditionalFormatting>
  <conditionalFormatting sqref="E54">
    <cfRule type="containsText" dxfId="16" priority="49" operator="containsText" text="X">
      <formula>NOT(ISERROR(SEARCH("X",E54)))</formula>
    </cfRule>
  </conditionalFormatting>
  <conditionalFormatting sqref="C54">
    <cfRule type="containsText" dxfId="15" priority="48" operator="containsText" text="X">
      <formula>NOT(ISERROR(SEARCH("X",C54)))</formula>
    </cfRule>
  </conditionalFormatting>
  <conditionalFormatting sqref="D74">
    <cfRule type="containsText" dxfId="14" priority="47" operator="containsText" text="X">
      <formula>NOT(ISERROR(SEARCH("X",D74)))</formula>
    </cfRule>
  </conditionalFormatting>
  <conditionalFormatting sqref="E74">
    <cfRule type="containsText" dxfId="13" priority="46" operator="containsText" text="X">
      <formula>NOT(ISERROR(SEARCH("X",E74)))</formula>
    </cfRule>
  </conditionalFormatting>
  <conditionalFormatting sqref="C74">
    <cfRule type="containsText" dxfId="12" priority="45" operator="containsText" text="X">
      <formula>NOT(ISERROR(SEARCH("X",C74)))</formula>
    </cfRule>
  </conditionalFormatting>
  <conditionalFormatting sqref="F42">
    <cfRule type="containsText" dxfId="11" priority="38" operator="containsText" text="X">
      <formula>NOT(ISERROR(SEARCH("X",F42)))</formula>
    </cfRule>
  </conditionalFormatting>
  <conditionalFormatting sqref="F74">
    <cfRule type="containsText" dxfId="10" priority="35" operator="containsText" text="X">
      <formula>NOT(ISERROR(SEARCH("X",F74)))</formula>
    </cfRule>
  </conditionalFormatting>
  <conditionalFormatting sqref="F54">
    <cfRule type="containsText" dxfId="9" priority="34" operator="containsText" text="X">
      <formula>NOT(ISERROR(SEARCH("X",F54)))</formula>
    </cfRule>
  </conditionalFormatting>
  <conditionalFormatting sqref="F29">
    <cfRule type="containsText" dxfId="8" priority="33" operator="containsText" text="X">
      <formula>NOT(ISERROR(SEARCH("X",F29)))</formula>
    </cfRule>
  </conditionalFormatting>
  <conditionalFormatting sqref="D65">
    <cfRule type="containsText" dxfId="7" priority="32" operator="containsText" text="X">
      <formula>NOT(ISERROR(SEARCH("X",D65)))</formula>
    </cfRule>
  </conditionalFormatting>
  <conditionalFormatting sqref="E65">
    <cfRule type="containsText" dxfId="6" priority="31" operator="containsText" text="X">
      <formula>NOT(ISERROR(SEARCH("X",E65)))</formula>
    </cfRule>
  </conditionalFormatting>
  <conditionalFormatting sqref="C65">
    <cfRule type="containsText" dxfId="5" priority="30" operator="containsText" text="X">
      <formula>NOT(ISERROR(SEARCH("X",C65)))</formula>
    </cfRule>
  </conditionalFormatting>
  <conditionalFormatting sqref="F65">
    <cfRule type="containsText" dxfId="4" priority="29" operator="containsText" text="X">
      <formula>NOT(ISERROR(SEARCH("X",F65)))</formula>
    </cfRule>
  </conditionalFormatting>
  <conditionalFormatting sqref="D35">
    <cfRule type="containsText" dxfId="3" priority="4" operator="containsText" text="1">
      <formula>NOT(ISERROR(SEARCH("1",D35)))</formula>
    </cfRule>
  </conditionalFormatting>
  <conditionalFormatting sqref="E35">
    <cfRule type="containsText" dxfId="2" priority="3" operator="containsText" text="1">
      <formula>NOT(ISERROR(SEARCH("1",E35)))</formula>
    </cfRule>
  </conditionalFormatting>
  <conditionalFormatting sqref="F35">
    <cfRule type="containsText" dxfId="1" priority="2" operator="containsText" text="1">
      <formula>NOT(ISERROR(SEARCH("1",F35)))</formula>
    </cfRule>
  </conditionalFormatting>
  <conditionalFormatting sqref="C35">
    <cfRule type="containsText" dxfId="0" priority="1" operator="containsText" text="1">
      <formula>NOT(ISERROR(SEARCH("1",C35)))</formula>
    </cfRule>
  </conditionalFormatting>
  <printOptions horizontalCentered="1"/>
  <pageMargins left="0.25" right="0.25" top="0.75" bottom="0.75" header="0.3" footer="0.3"/>
  <pageSetup paperSize="9" scale="60" fitToHeight="0" orientation="landscape" r:id="rId1"/>
  <headerFooter>
    <oddFooter>&amp;LSIG-éco21&amp;CAnalyse des potentiels d'amélioration&amp;R&amp;G</oddFooter>
  </headerFooter>
  <rowBreaks count="3" manualBreakCount="3">
    <brk id="30" max="6" man="1"/>
    <brk id="43" max="6" man="1"/>
    <brk id="55" max="6"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A1:Q38"/>
  <sheetViews>
    <sheetView zoomScaleNormal="100" zoomScaleSheetLayoutView="100" workbookViewId="0">
      <selection activeCell="O8" sqref="O8"/>
    </sheetView>
  </sheetViews>
  <sheetFormatPr defaultColWidth="11.42578125" defaultRowHeight="15"/>
  <cols>
    <col min="1" max="1" width="2.42578125" customWidth="1"/>
    <col min="2" max="2" width="45.42578125" customWidth="1"/>
    <col min="3" max="3" width="22.42578125" customWidth="1"/>
    <col min="6" max="6" width="13.42578125" bestFit="1" customWidth="1"/>
    <col min="11" max="11" width="2.42578125" customWidth="1"/>
  </cols>
  <sheetData>
    <row r="1" spans="2:10" ht="84" customHeight="1">
      <c r="B1" s="22"/>
      <c r="C1" s="23"/>
      <c r="D1" s="23"/>
      <c r="E1" s="23"/>
      <c r="F1" s="23"/>
      <c r="G1" s="23"/>
      <c r="H1" s="6"/>
    </row>
    <row r="2" spans="2:10" ht="23.25">
      <c r="B2" s="22"/>
      <c r="C2" s="23"/>
      <c r="D2" s="23"/>
      <c r="E2" s="23"/>
      <c r="F2" s="23"/>
      <c r="G2" s="23"/>
      <c r="H2" s="6"/>
    </row>
    <row r="3" spans="2:10" ht="23.25">
      <c r="B3" s="22"/>
      <c r="C3" s="23"/>
      <c r="D3" s="23"/>
      <c r="E3" s="23"/>
      <c r="F3" s="23"/>
      <c r="G3" s="23"/>
      <c r="H3" s="6"/>
    </row>
    <row r="4" spans="2:10" ht="23.25">
      <c r="C4" s="6"/>
      <c r="D4" s="6"/>
      <c r="E4" s="6"/>
      <c r="F4" s="6"/>
      <c r="G4" s="6"/>
      <c r="H4" s="6"/>
    </row>
    <row r="5" spans="2:10" ht="23.25">
      <c r="B5" s="39"/>
      <c r="C5" s="84"/>
      <c r="D5" s="84"/>
      <c r="E5" s="6"/>
      <c r="F5" s="6"/>
      <c r="G5" s="6"/>
      <c r="H5" s="6"/>
    </row>
    <row r="6" spans="2:10" ht="18.600000000000001" customHeight="1">
      <c r="B6" s="85" t="s">
        <v>46</v>
      </c>
      <c r="C6" s="86" t="str">
        <f>IF(Identification!B12="","",Identification!B12)</f>
        <v>Dupont Durand</v>
      </c>
      <c r="D6" s="86"/>
      <c r="F6" s="85" t="s">
        <v>5</v>
      </c>
      <c r="G6" s="33">
        <f>IF(Identification!B9,Identification!B9,"")</f>
        <v>44852</v>
      </c>
      <c r="H6" s="17"/>
      <c r="I6" s="17"/>
      <c r="J6" s="17"/>
    </row>
    <row r="7" spans="2:10" ht="18.95" customHeight="1">
      <c r="B7" s="85" t="s">
        <v>47</v>
      </c>
      <c r="C7" s="86" t="str">
        <f>IF(Identification!B13="","",+Identification!B13)</f>
        <v>Jean Dunant</v>
      </c>
      <c r="D7" s="86"/>
      <c r="E7" s="24"/>
      <c r="F7" s="24"/>
      <c r="G7" s="24"/>
      <c r="H7" s="24"/>
      <c r="I7" s="24"/>
      <c r="J7" s="24"/>
    </row>
    <row r="8" spans="2:10" ht="18.95" customHeight="1">
      <c r="B8" s="87"/>
      <c r="C8" s="88"/>
      <c r="D8" s="89"/>
      <c r="E8" s="24"/>
      <c r="F8" s="24"/>
      <c r="G8" s="24"/>
      <c r="H8" s="24"/>
      <c r="I8" s="24"/>
      <c r="J8" s="24"/>
    </row>
    <row r="9" spans="2:10" ht="18.95" customHeight="1">
      <c r="B9" s="87"/>
      <c r="C9" s="88"/>
      <c r="D9" s="89"/>
      <c r="E9" s="24"/>
      <c r="F9" s="24"/>
      <c r="G9" s="24"/>
      <c r="H9" s="24"/>
      <c r="I9" s="24"/>
      <c r="J9" s="24"/>
    </row>
    <row r="10" spans="2:10" ht="18.95" customHeight="1">
      <c r="B10" s="87"/>
      <c r="C10" s="88"/>
      <c r="D10" s="89"/>
      <c r="E10" s="24"/>
      <c r="F10" s="24"/>
      <c r="G10" s="24"/>
      <c r="H10" s="24"/>
      <c r="I10" s="24"/>
      <c r="J10" s="24"/>
    </row>
    <row r="11" spans="2:10" ht="103.5" customHeight="1">
      <c r="B11" s="87"/>
      <c r="C11" s="90"/>
      <c r="D11" s="90"/>
      <c r="E11" s="25"/>
      <c r="F11" s="25"/>
      <c r="G11" s="25"/>
      <c r="H11" s="25"/>
      <c r="I11" s="25"/>
      <c r="J11" s="25"/>
    </row>
    <row r="12" spans="2:10" ht="16.5" customHeight="1" thickBot="1">
      <c r="B12" s="87"/>
      <c r="C12" s="39"/>
      <c r="D12" s="39"/>
      <c r="E12" s="17"/>
      <c r="F12" s="17"/>
      <c r="G12" s="17"/>
      <c r="H12" s="17"/>
      <c r="I12" s="17"/>
      <c r="J12" s="17"/>
    </row>
    <row r="13" spans="2:10" ht="32.25" thickBot="1">
      <c r="B13" s="91"/>
      <c r="C13" s="92" t="s">
        <v>45</v>
      </c>
      <c r="D13" s="39"/>
      <c r="E13" s="17"/>
      <c r="F13" s="17"/>
      <c r="G13" s="17"/>
      <c r="H13" s="17"/>
      <c r="I13" s="17"/>
      <c r="J13" s="17"/>
    </row>
    <row r="14" spans="2:10" ht="16.5" thickBot="1">
      <c r="B14" s="93" t="str">
        <f>+Identification!A22</f>
        <v>HEATING</v>
      </c>
      <c r="C14" s="94">
        <f>Identification!F30</f>
        <v>0.70833333333333326</v>
      </c>
      <c r="D14" s="39"/>
      <c r="E14" s="17"/>
      <c r="F14" s="17"/>
      <c r="G14" s="17"/>
      <c r="H14" s="17"/>
      <c r="I14" s="17"/>
      <c r="J14" s="17"/>
    </row>
    <row r="15" spans="2:10" ht="16.5" thickBot="1">
      <c r="B15" s="93" t="str">
        <f>+Identification!A34</f>
        <v>VENTILATION AND COOLING</v>
      </c>
      <c r="C15" s="95">
        <f>Identification!F43</f>
        <v>0.69047619047619047</v>
      </c>
      <c r="D15" s="39"/>
      <c r="E15" s="17"/>
      <c r="F15" s="17"/>
      <c r="G15" s="17"/>
      <c r="H15" s="17"/>
      <c r="I15" s="17"/>
      <c r="J15" s="17"/>
    </row>
    <row r="16" spans="2:10" ht="16.5" thickBot="1">
      <c r="B16" s="93" t="str">
        <f>+Identification!A47</f>
        <v>DOMESTIC HOT WATER</v>
      </c>
      <c r="C16" s="94">
        <f>Identification!F55</f>
        <v>0.66666666666666674</v>
      </c>
      <c r="D16" s="39"/>
      <c r="E16" s="17"/>
      <c r="F16" s="17"/>
      <c r="G16" s="17"/>
      <c r="H16" s="17"/>
      <c r="I16" s="17"/>
      <c r="J16" s="17"/>
    </row>
    <row r="17" spans="1:17" ht="16.5" thickBot="1">
      <c r="B17" s="93" t="str">
        <f>+Identification!A59</f>
        <v>LIGHTING</v>
      </c>
      <c r="C17" s="95">
        <f>Identification!F66</f>
        <v>0.6</v>
      </c>
      <c r="D17" s="39"/>
      <c r="E17" s="17"/>
      <c r="F17" s="17"/>
      <c r="G17" s="17"/>
      <c r="H17" s="17"/>
      <c r="I17" s="17"/>
      <c r="J17" s="17"/>
    </row>
    <row r="18" spans="1:17" ht="16.5" thickBot="1">
      <c r="B18" s="93" t="str">
        <f>+Identification!A70</f>
        <v>OFFICE EQUIPMENT</v>
      </c>
      <c r="C18" s="94">
        <f>Identification!F75</f>
        <v>0.66666666666666674</v>
      </c>
      <c r="D18" s="39"/>
      <c r="E18" s="17"/>
      <c r="F18" s="17"/>
      <c r="G18" s="17"/>
      <c r="H18" s="17"/>
      <c r="I18" s="17"/>
      <c r="J18" s="17"/>
    </row>
    <row r="19" spans="1:17">
      <c r="B19" s="17"/>
      <c r="C19" s="17"/>
      <c r="D19" s="17"/>
      <c r="E19" s="17"/>
      <c r="F19" s="17"/>
      <c r="G19" s="17"/>
      <c r="H19" s="17"/>
      <c r="I19" s="17"/>
      <c r="J19" s="17"/>
    </row>
    <row r="20" spans="1:17" ht="15.75">
      <c r="B20" s="26"/>
      <c r="C20" s="17"/>
      <c r="D20" s="17"/>
      <c r="E20" s="17"/>
      <c r="F20" s="17"/>
      <c r="G20" s="17"/>
      <c r="H20" s="17"/>
      <c r="I20" s="17"/>
      <c r="J20" s="17"/>
    </row>
    <row r="21" spans="1:17">
      <c r="B21" s="17"/>
      <c r="C21" s="17"/>
      <c r="D21" s="17"/>
      <c r="E21" s="17"/>
      <c r="F21" s="17"/>
      <c r="G21" s="17"/>
      <c r="H21" s="17"/>
      <c r="I21" s="17"/>
      <c r="J21" s="17"/>
    </row>
    <row r="23" spans="1:17" ht="15" customHeight="1"/>
    <row r="24" spans="1:17" ht="15" customHeight="1">
      <c r="I24" s="7"/>
      <c r="J24" s="8"/>
      <c r="K24" s="8"/>
      <c r="L24" s="8"/>
      <c r="M24" s="8"/>
      <c r="N24" s="8"/>
      <c r="O24" s="8"/>
      <c r="P24" s="8"/>
      <c r="Q24" s="8"/>
    </row>
    <row r="25" spans="1:17" ht="15" customHeight="1">
      <c r="A25" s="37" t="s">
        <v>4</v>
      </c>
      <c r="B25" s="38"/>
      <c r="C25" s="38"/>
      <c r="D25" s="38"/>
      <c r="E25" s="38"/>
      <c r="F25" s="38"/>
      <c r="G25" s="38"/>
      <c r="H25" s="38"/>
      <c r="I25" s="38"/>
      <c r="J25" s="38"/>
      <c r="K25" s="8"/>
      <c r="L25" s="8"/>
      <c r="M25" s="8"/>
      <c r="N25" s="8"/>
      <c r="O25" s="8"/>
      <c r="P25" s="8"/>
      <c r="Q25" s="8"/>
    </row>
    <row r="26" spans="1:17" ht="15" customHeight="1">
      <c r="I26" s="9"/>
      <c r="J26" s="9"/>
      <c r="K26" s="9"/>
      <c r="L26" s="9"/>
      <c r="M26" s="9"/>
      <c r="N26" s="9"/>
      <c r="O26" s="9"/>
      <c r="P26" s="9"/>
      <c r="Q26" s="9"/>
    </row>
    <row r="27" spans="1:17" ht="15" customHeight="1">
      <c r="I27" s="10"/>
      <c r="J27" s="9"/>
      <c r="K27" s="9"/>
      <c r="L27" s="9"/>
      <c r="M27" s="9"/>
      <c r="N27" s="9"/>
      <c r="O27" s="9"/>
      <c r="P27" s="9"/>
      <c r="Q27" s="9"/>
    </row>
    <row r="28" spans="1:17" ht="15" customHeight="1">
      <c r="I28" s="10"/>
      <c r="J28" s="9"/>
      <c r="K28" s="9"/>
      <c r="L28" s="9"/>
      <c r="M28" s="9"/>
      <c r="N28" s="9"/>
      <c r="O28" s="9"/>
      <c r="P28" s="9"/>
      <c r="Q28" s="9"/>
    </row>
    <row r="29" spans="1:17" ht="15" customHeight="1">
      <c r="I29" s="10"/>
      <c r="J29" s="9"/>
      <c r="K29" s="9"/>
      <c r="L29" s="9"/>
      <c r="M29" s="9"/>
      <c r="N29" s="9"/>
      <c r="O29" s="9"/>
      <c r="P29" s="9"/>
      <c r="Q29" s="9"/>
    </row>
    <row r="30" spans="1:17" ht="15" customHeight="1">
      <c r="I30" s="9"/>
      <c r="J30" s="9"/>
      <c r="K30" s="9"/>
      <c r="L30" s="9"/>
      <c r="M30" s="9"/>
      <c r="N30" s="9"/>
      <c r="O30" s="9"/>
      <c r="P30" s="9"/>
      <c r="Q30" s="9"/>
    </row>
    <row r="32" spans="1:17" ht="22.5" customHeight="1"/>
    <row r="33" ht="22.5" customHeight="1"/>
    <row r="34" ht="22.5" customHeight="1"/>
    <row r="35" ht="22.5" customHeight="1"/>
    <row r="36" ht="22.5" customHeight="1"/>
    <row r="37" ht="22.5" customHeight="1"/>
    <row r="38" ht="22.5" customHeight="1"/>
  </sheetData>
  <sheetProtection sheet="1" objects="1" scenarios="1" formatCells="0" formatColumns="0" formatRows="0"/>
  <mergeCells count="3">
    <mergeCell ref="A25:J25"/>
    <mergeCell ref="C6:D6"/>
    <mergeCell ref="C7:D7"/>
  </mergeCells>
  <pageMargins left="0.70866141732283472" right="0.70866141732283472" top="0.74803149606299213" bottom="0.19685039370078741" header="0.31496062992125984" footer="0.11811023622047245"/>
  <pageSetup paperSize="9" scale="86" orientation="landscape" r:id="rId1"/>
  <headerFooter>
    <oddFooter>&amp;LSIG-éco21&amp;CAnalyse des potentiels d'amélioration&amp;R&amp;G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6FF81-87A6-4BF3-909E-2A9BED91E909}">
  <sheetPr codeName="Feuil5">
    <pageSetUpPr fitToPage="1"/>
  </sheetPr>
  <dimension ref="A1:G63"/>
  <sheetViews>
    <sheetView zoomScaleNormal="100" zoomScaleSheetLayoutView="100" workbookViewId="0">
      <selection activeCell="H5" sqref="H5"/>
    </sheetView>
  </sheetViews>
  <sheetFormatPr defaultColWidth="11.42578125" defaultRowHeight="15"/>
  <cols>
    <col min="1" max="1" width="7.85546875" customWidth="1"/>
    <col min="2" max="2" width="85.140625" style="16" customWidth="1"/>
    <col min="3" max="3" width="15.85546875" customWidth="1"/>
    <col min="4" max="4" width="62.7109375" style="16" customWidth="1"/>
    <col min="5" max="5" width="53.140625" style="16" customWidth="1"/>
    <col min="6" max="6" width="19.42578125" customWidth="1"/>
    <col min="7" max="7" width="7.7109375" customWidth="1"/>
  </cols>
  <sheetData>
    <row r="1" spans="2:6" ht="43.35" customHeight="1"/>
    <row r="2" spans="2:6" ht="43.35" customHeight="1"/>
    <row r="3" spans="2:6">
      <c r="B3" s="96" t="str">
        <f>IF(Identification!B12="","",Identification!B12)</f>
        <v>Dupont Durand</v>
      </c>
      <c r="C3" s="97">
        <f>IF(Identification!B9="","",Identification!B9)</f>
        <v>44852</v>
      </c>
      <c r="D3" s="98"/>
      <c r="E3" s="98"/>
      <c r="F3" s="39"/>
    </row>
    <row r="4" spans="2:6" ht="15.75" thickBot="1">
      <c r="B4" s="98"/>
      <c r="C4" s="39"/>
      <c r="D4" s="98"/>
      <c r="E4" s="98"/>
      <c r="F4" s="39"/>
    </row>
    <row r="5" spans="2:6" ht="19.5" thickBot="1">
      <c r="B5" s="99" t="s">
        <v>48</v>
      </c>
      <c r="C5" s="100" t="s">
        <v>20</v>
      </c>
      <c r="D5" s="101" t="s">
        <v>49</v>
      </c>
      <c r="E5" s="101" t="s">
        <v>50</v>
      </c>
      <c r="F5" s="102" t="s">
        <v>51</v>
      </c>
    </row>
    <row r="6" spans="2:6">
      <c r="B6" s="103" t="str">
        <f>Identification!A22</f>
        <v>HEATING</v>
      </c>
      <c r="C6" s="104"/>
      <c r="D6" s="104"/>
      <c r="E6" s="105"/>
      <c r="F6" s="106"/>
    </row>
    <row r="7" spans="2:6">
      <c r="B7" s="107" t="str">
        <f>IF(Identification!$D23,Identification!A23,"")</f>
        <v/>
      </c>
      <c r="C7" s="96" t="str">
        <f>IF(Identification!$D23,Identification!B23,"")</f>
        <v/>
      </c>
      <c r="D7" s="96" t="str">
        <f>IF(Identification!$D23,Identification!G23,"")</f>
        <v/>
      </c>
      <c r="E7" s="108"/>
      <c r="F7" s="109"/>
    </row>
    <row r="8" spans="2:6">
      <c r="B8" s="107" t="str">
        <f>IF(Identification!$D24,Identification!A24,"")</f>
        <v/>
      </c>
      <c r="C8" s="96" t="str">
        <f>IF(Identification!$D24,Identification!B24,"")</f>
        <v/>
      </c>
      <c r="D8" s="96" t="str">
        <f>IF(Identification!$D24,Identification!G24,"")</f>
        <v/>
      </c>
      <c r="E8" s="108"/>
      <c r="F8" s="109"/>
    </row>
    <row r="9" spans="2:6" ht="45">
      <c r="B9" s="107" t="str">
        <f>IF(Identification!$D25,Identification!A25,"")</f>
        <v>Ask the maintenance service provider to check the boiler's parameters (heating curves) and correct the settings if necessary.
Sheet : 9982-ECH-BO Set the heating curve correctly</v>
      </c>
      <c r="C9" s="96" t="str">
        <f>IF(Identification!$D25,Identification!B25,"")</f>
        <v>+ + + +</v>
      </c>
      <c r="D9" s="96" t="str">
        <f>IF(Identification!$D25,Identification!G25,"")</f>
        <v>Check the settings with the heating specialist.</v>
      </c>
      <c r="E9" s="108"/>
      <c r="F9" s="109"/>
    </row>
    <row r="10" spans="2:6">
      <c r="B10" s="107" t="str">
        <f>IF(Identification!$D26,Identification!A26,"")</f>
        <v/>
      </c>
      <c r="C10" s="96" t="str">
        <f>IF(Identification!$D26,Identification!B26,"")</f>
        <v/>
      </c>
      <c r="D10" s="96" t="str">
        <f>IF(Identification!$D26,Identification!G26,"")</f>
        <v/>
      </c>
      <c r="E10" s="108"/>
      <c r="F10" s="109"/>
    </row>
    <row r="11" spans="2:6">
      <c r="B11" s="107" t="str">
        <f>IF(Identification!$D27,Identification!A27,"")</f>
        <v/>
      </c>
      <c r="C11" s="96" t="str">
        <f>IF(Identification!$D27,Identification!B27,"")</f>
        <v/>
      </c>
      <c r="D11" s="96" t="str">
        <f>IF(Identification!$D27,Identification!G27,"")</f>
        <v/>
      </c>
      <c r="E11" s="108"/>
      <c r="F11" s="109"/>
    </row>
    <row r="12" spans="2:6" ht="15.75" thickBot="1">
      <c r="B12" s="110" t="str">
        <f>IF(Identification!$D28,Identification!A28,"")</f>
        <v/>
      </c>
      <c r="C12" s="111" t="str">
        <f>IF(Identification!$D28,Identification!B28,"")</f>
        <v/>
      </c>
      <c r="D12" s="111" t="str">
        <f>IF(Identification!$D28,Identification!G28,"")</f>
        <v/>
      </c>
      <c r="E12" s="112"/>
      <c r="F12" s="113"/>
    </row>
    <row r="13" spans="2:6">
      <c r="B13" s="103" t="str">
        <f>Identification!A34</f>
        <v>VENTILATION AND COOLING</v>
      </c>
      <c r="C13" s="104"/>
      <c r="D13" s="104"/>
      <c r="E13" s="105"/>
      <c r="F13" s="106"/>
    </row>
    <row r="14" spans="2:6">
      <c r="B14" s="107" t="str">
        <f>IF(Identification!$D36,Identification!A36,"")</f>
        <v/>
      </c>
      <c r="C14" s="96" t="str">
        <f>IF(Identification!$D36,Identification!B36,"")</f>
        <v/>
      </c>
      <c r="D14" s="96" t="str">
        <f>IF(Identification!$D36,Identification!G36,"")</f>
        <v/>
      </c>
      <c r="E14" s="108"/>
      <c r="F14" s="109"/>
    </row>
    <row r="15" spans="2:6">
      <c r="B15" s="107" t="str">
        <f>IF(Identification!$D37,Identification!A37,"")</f>
        <v/>
      </c>
      <c r="C15" s="96" t="str">
        <f>IF(Identification!$D37,Identification!B37,"")</f>
        <v/>
      </c>
      <c r="D15" s="96" t="str">
        <f>IF(Identification!$D37,Identification!G37,"")</f>
        <v/>
      </c>
      <c r="E15" s="108"/>
      <c r="F15" s="109"/>
    </row>
    <row r="16" spans="2:6">
      <c r="B16" s="107" t="str">
        <f>IF(Identification!$D38,Identification!A38,"")</f>
        <v/>
      </c>
      <c r="C16" s="96" t="str">
        <f>IF(Identification!$D38,Identification!B38,"")</f>
        <v/>
      </c>
      <c r="D16" s="96" t="str">
        <f>IF(Identification!$D38,Identification!G38,"")</f>
        <v/>
      </c>
      <c r="E16" s="108"/>
      <c r="F16" s="109"/>
    </row>
    <row r="17" spans="2:6">
      <c r="B17" s="107" t="str">
        <f>IF(Identification!$D39,Identification!A39,"")</f>
        <v/>
      </c>
      <c r="C17" s="96" t="str">
        <f>IF(Identification!$D39,Identification!B39,"")</f>
        <v/>
      </c>
      <c r="D17" s="96" t="str">
        <f>IF(Identification!$D39,Identification!G39,"")</f>
        <v/>
      </c>
      <c r="E17" s="108"/>
      <c r="F17" s="109"/>
    </row>
    <row r="18" spans="2:6">
      <c r="B18" s="107" t="str">
        <f>IF(Identification!$D40,Identification!A40,"")</f>
        <v/>
      </c>
      <c r="C18" s="96" t="str">
        <f>IF(Identification!$D40,Identification!B40,"")</f>
        <v/>
      </c>
      <c r="D18" s="96" t="str">
        <f>IF(Identification!$D40,Identification!G40,"")</f>
        <v/>
      </c>
      <c r="E18" s="108"/>
      <c r="F18" s="109"/>
    </row>
    <row r="19" spans="2:6" ht="15.75" thickBot="1">
      <c r="B19" s="110" t="str">
        <f>IF(Identification!$D41,Identification!A41,"")</f>
        <v/>
      </c>
      <c r="C19" s="111" t="str">
        <f>IF(Identification!$D41,Identification!B41,"")</f>
        <v/>
      </c>
      <c r="D19" s="111" t="str">
        <f>IF(Identification!$D41,Identification!G41,"")</f>
        <v/>
      </c>
      <c r="E19" s="112"/>
      <c r="F19" s="113"/>
    </row>
    <row r="20" spans="2:6">
      <c r="B20" s="103" t="str">
        <f>Identification!A47</f>
        <v>DOMESTIC HOT WATER</v>
      </c>
      <c r="C20" s="104"/>
      <c r="D20" s="104"/>
      <c r="E20" s="105"/>
      <c r="F20" s="106"/>
    </row>
    <row r="21" spans="2:6" ht="45">
      <c r="B21" s="107" t="str">
        <f>IF(Identification!$D48,Identification!A48,"")</f>
        <v>If the building has a large surface, install decentralised hot water production and cut the circulation loop.</v>
      </c>
      <c r="C21" s="96" t="str">
        <f>IF(Identification!$D48,Identification!B48,"")</f>
        <v>+ + +</v>
      </c>
      <c r="D21" s="96" t="str">
        <f>IF(Identification!$D48,Identification!G48,"")</f>
        <v>There are only hot water withdrawals in the morning and evening, the occupants have to let the water run for 5 minutes before they get hot water.</v>
      </c>
      <c r="E21" s="108" t="s">
        <v>73</v>
      </c>
      <c r="F21" s="114">
        <v>44864</v>
      </c>
    </row>
    <row r="22" spans="2:6" ht="30">
      <c r="B22" s="107" t="str">
        <f>IF(Identification!$D49,Identification!A49,"")</f>
        <v>Insulate the walls of the domestic hot water tank (at leat 10 cm to comply with anti-legionella measures).</v>
      </c>
      <c r="C22" s="96" t="str">
        <f>IF(Identification!$D49,Identification!B49,"")</f>
        <v>+ + +</v>
      </c>
      <c r="D22" s="96" t="str">
        <f>IF(Identification!$D49,Identification!G49,"")</f>
        <v>According to the subcontractor, there are only 5 cm of insulation.</v>
      </c>
      <c r="E22" s="108" t="s">
        <v>74</v>
      </c>
      <c r="F22" s="114">
        <v>44880</v>
      </c>
    </row>
    <row r="23" spans="2:6">
      <c r="B23" s="107" t="str">
        <f>IF(Identification!$D50,Identification!A50,"")</f>
        <v/>
      </c>
      <c r="C23" s="96" t="str">
        <f>IF(Identification!$D50,Identification!B50,"")</f>
        <v/>
      </c>
      <c r="D23" s="96" t="str">
        <f>IF(Identification!$D50,Identification!G50,"")</f>
        <v/>
      </c>
      <c r="E23" s="108"/>
      <c r="F23" s="109"/>
    </row>
    <row r="24" spans="2:6">
      <c r="B24" s="107" t="str">
        <f>IF(Identification!$D51,Identification!A51,"")</f>
        <v/>
      </c>
      <c r="C24" s="96" t="str">
        <f>IF(Identification!$D51,Identification!B51,"")</f>
        <v/>
      </c>
      <c r="D24" s="96" t="str">
        <f>IF(Identification!$D51,Identification!G51,"")</f>
        <v/>
      </c>
      <c r="E24" s="108"/>
      <c r="F24" s="109"/>
    </row>
    <row r="25" spans="2:6">
      <c r="B25" s="107" t="str">
        <f>IF(Identification!$D52,Identification!A52,"")</f>
        <v/>
      </c>
      <c r="C25" s="96" t="str">
        <f>IF(Identification!$D52,Identification!B52,"")</f>
        <v/>
      </c>
      <c r="D25" s="96" t="str">
        <f>IF(Identification!$D52,Identification!G52,"")</f>
        <v/>
      </c>
      <c r="E25" s="108"/>
      <c r="F25" s="109"/>
    </row>
    <row r="26" spans="2:6" ht="15.75" thickBot="1">
      <c r="B26" s="110" t="str">
        <f>IF(Identification!$D53,Identification!A53,"")</f>
        <v/>
      </c>
      <c r="C26" s="111" t="str">
        <f>IF(Identification!$D53,Identification!B53,"")</f>
        <v/>
      </c>
      <c r="D26" s="111" t="str">
        <f>IF(Identification!$D53,Identification!G53,"")</f>
        <v/>
      </c>
      <c r="E26" s="112"/>
      <c r="F26" s="113"/>
    </row>
    <row r="27" spans="2:6">
      <c r="B27" s="103" t="str">
        <f>Identification!A59</f>
        <v>LIGHTING</v>
      </c>
      <c r="C27" s="104"/>
      <c r="D27" s="104"/>
      <c r="E27" s="105"/>
      <c r="F27" s="106"/>
    </row>
    <row r="28" spans="2:6">
      <c r="B28" s="107" t="str">
        <f>IF(Identification!$D60,Identification!A60,"")</f>
        <v/>
      </c>
      <c r="C28" s="96" t="str">
        <f>IF(Identification!$D60,Identification!B60,"")</f>
        <v/>
      </c>
      <c r="D28" s="96" t="str">
        <f>IF(Identification!$D60,Identification!G60,"")</f>
        <v/>
      </c>
      <c r="E28" s="108"/>
      <c r="F28" s="109"/>
    </row>
    <row r="29" spans="2:6" ht="30">
      <c r="B29" s="107" t="str">
        <f>IF(Identification!$D61,Identification!A61,"")</f>
        <v>Replace incandescent and halogen lamps with LED lamps.
Sheet: 9965-ECH-BO Replace old fluorescent lamps with modern LED tubes</v>
      </c>
      <c r="C29" s="96" t="str">
        <f>IF(Identification!$D61,Identification!B61,"")</f>
        <v>+ + +</v>
      </c>
      <c r="D29" s="96" t="str">
        <f>IF(Identification!$D61,Identification!G61,"")</f>
        <v>Exterior lighting to be changed and review utility in some areas.</v>
      </c>
      <c r="E29" s="108"/>
      <c r="F29" s="109"/>
    </row>
    <row r="30" spans="2:6">
      <c r="B30" s="107" t="str">
        <f>IF(Identification!$D62,Identification!A62,"")</f>
        <v/>
      </c>
      <c r="C30" s="96" t="str">
        <f>IF(Identification!$D62,Identification!B62,"")</f>
        <v/>
      </c>
      <c r="D30" s="96" t="str">
        <f>IF(Identification!$D62,Identification!G62,"")</f>
        <v/>
      </c>
      <c r="E30" s="108"/>
      <c r="F30" s="109"/>
    </row>
    <row r="31" spans="2:6">
      <c r="B31" s="107" t="str">
        <f>IF(Identification!$D63,Identification!A63,"")</f>
        <v/>
      </c>
      <c r="C31" s="96" t="str">
        <f>IF(Identification!$D63,Identification!B63,"")</f>
        <v/>
      </c>
      <c r="D31" s="96" t="str">
        <f>IF(Identification!$D63,Identification!G63,"")</f>
        <v/>
      </c>
      <c r="E31" s="108"/>
      <c r="F31" s="109"/>
    </row>
    <row r="32" spans="2:6" ht="15.75" thickBot="1">
      <c r="B32" s="110" t="str">
        <f>IF(Identification!$D64,Identification!A64,"")</f>
        <v/>
      </c>
      <c r="C32" s="111" t="str">
        <f>IF(Identification!$D64,Identification!B64,"")</f>
        <v/>
      </c>
      <c r="D32" s="111" t="str">
        <f>IF(Identification!$D64,Identification!G64,"")</f>
        <v/>
      </c>
      <c r="E32" s="112"/>
      <c r="F32" s="113"/>
    </row>
    <row r="33" spans="1:7">
      <c r="B33" s="103" t="str">
        <f>Identification!A70</f>
        <v>OFFICE EQUIPMENT</v>
      </c>
      <c r="C33" s="104"/>
      <c r="D33" s="104"/>
      <c r="E33" s="105"/>
      <c r="F33" s="106"/>
    </row>
    <row r="34" spans="1:7" ht="30">
      <c r="B34" s="107" t="str">
        <f>IF(Identification!$D71,Identification!A71,"")</f>
        <v>Turn off the computers at night.</v>
      </c>
      <c r="C34" s="96" t="str">
        <f>IF(Identification!$D71,Identification!B71,"")</f>
        <v>+ + + +</v>
      </c>
      <c r="D34" s="96" t="str">
        <f>IF(Identification!$D71,Identification!G71,"")</f>
        <v>No shutdowns are performed on computer workstations.</v>
      </c>
      <c r="E34" s="108" t="s">
        <v>72</v>
      </c>
      <c r="F34" s="114">
        <v>44864</v>
      </c>
    </row>
    <row r="35" spans="1:7">
      <c r="B35" s="107" t="str">
        <f>IF(Identification!$D72,Identification!A72,"")</f>
        <v/>
      </c>
      <c r="C35" s="96" t="str">
        <f>IF(Identification!$D72,Identification!B72,"")</f>
        <v/>
      </c>
      <c r="D35" s="96" t="str">
        <f>IF(Identification!$D72,Identification!G72,"")</f>
        <v/>
      </c>
      <c r="E35" s="108"/>
      <c r="F35" s="109"/>
    </row>
    <row r="36" spans="1:7" ht="15.75" thickBot="1">
      <c r="B36" s="110" t="str">
        <f>IF(Identification!$D73,Identification!A73,"")</f>
        <v/>
      </c>
      <c r="C36" s="111" t="str">
        <f>IF(Identification!$D73,Identification!B73,"")</f>
        <v/>
      </c>
      <c r="D36" s="111" t="str">
        <f>IF(Identification!$D73,Identification!G73,"")</f>
        <v/>
      </c>
      <c r="E36" s="112"/>
      <c r="F36" s="113"/>
    </row>
    <row r="37" spans="1:7">
      <c r="C37" s="16"/>
    </row>
    <row r="38" spans="1:7" ht="15.75">
      <c r="A38" s="37" t="s">
        <v>4</v>
      </c>
      <c r="B38" s="37"/>
      <c r="C38" s="37"/>
      <c r="D38" s="37"/>
      <c r="E38" s="37"/>
      <c r="F38" s="37"/>
      <c r="G38" s="37"/>
    </row>
    <row r="39" spans="1:7">
      <c r="C39" s="16"/>
    </row>
    <row r="40" spans="1:7">
      <c r="C40" s="16"/>
    </row>
    <row r="41" spans="1:7">
      <c r="C41" s="16"/>
    </row>
    <row r="42" spans="1:7">
      <c r="C42" s="16"/>
    </row>
    <row r="43" spans="1:7">
      <c r="C43" s="16"/>
    </row>
    <row r="44" spans="1:7">
      <c r="C44" s="16"/>
    </row>
    <row r="45" spans="1:7">
      <c r="C45" s="16"/>
    </row>
    <row r="46" spans="1:7">
      <c r="C46" s="16"/>
    </row>
    <row r="47" spans="1:7">
      <c r="C47" s="16"/>
    </row>
    <row r="48" spans="1:7">
      <c r="C48" s="16"/>
    </row>
    <row r="49" spans="3:3">
      <c r="C49" s="16"/>
    </row>
    <row r="50" spans="3:3">
      <c r="C50" s="16"/>
    </row>
    <row r="51" spans="3:3">
      <c r="C51" s="16"/>
    </row>
    <row r="52" spans="3:3">
      <c r="C52" s="16"/>
    </row>
    <row r="53" spans="3:3">
      <c r="C53" s="16"/>
    </row>
    <row r="54" spans="3:3">
      <c r="C54" s="16"/>
    </row>
    <row r="55" spans="3:3">
      <c r="C55" s="16"/>
    </row>
    <row r="56" spans="3:3">
      <c r="C56" s="16"/>
    </row>
    <row r="57" spans="3:3">
      <c r="C57" s="16"/>
    </row>
    <row r="58" spans="3:3">
      <c r="C58" s="16"/>
    </row>
    <row r="59" spans="3:3">
      <c r="C59" s="16"/>
    </row>
    <row r="60" spans="3:3">
      <c r="C60" s="16"/>
    </row>
    <row r="61" spans="3:3">
      <c r="C61" s="16"/>
    </row>
    <row r="62" spans="3:3">
      <c r="C62" s="16"/>
    </row>
    <row r="63" spans="3:3">
      <c r="C63" s="16"/>
    </row>
  </sheetData>
  <sheetProtection sheet="1" objects="1" scenarios="1" formatCells="0" formatColumns="0" formatRows="0"/>
  <autoFilter ref="B4:B63" xr:uid="{2976FF81-87A6-4BF3-909E-2A9BED91E909}"/>
  <mergeCells count="1">
    <mergeCell ref="A38:G38"/>
  </mergeCells>
  <pageMargins left="0.25" right="0.25" top="0.75" bottom="0.75" header="0.3" footer="0.3"/>
  <pageSetup paperSize="9" scale="5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67D76-EA83-4E7F-8ED3-EB4342E36C0C}">
  <sheetPr codeName="Feuil6">
    <pageSetUpPr fitToPage="1"/>
  </sheetPr>
  <dimension ref="A1:G63"/>
  <sheetViews>
    <sheetView zoomScaleNormal="100" zoomScaleSheetLayoutView="100" workbookViewId="0">
      <selection activeCell="H8" sqref="H8"/>
    </sheetView>
  </sheetViews>
  <sheetFormatPr defaultColWidth="11.42578125" defaultRowHeight="15"/>
  <cols>
    <col min="1" max="1" width="7.85546875" customWidth="1"/>
    <col min="2" max="2" width="85.140625" style="16" customWidth="1"/>
    <col min="3" max="3" width="16.140625" customWidth="1"/>
    <col min="4" max="4" width="62.7109375" style="16" customWidth="1"/>
    <col min="5" max="5" width="53.140625" customWidth="1"/>
    <col min="6" max="6" width="19.42578125" customWidth="1"/>
    <col min="7" max="7" width="7.7109375" customWidth="1"/>
  </cols>
  <sheetData>
    <row r="1" spans="2:6" ht="43.35" customHeight="1"/>
    <row r="2" spans="2:6" ht="43.35" customHeight="1"/>
    <row r="3" spans="2:6">
      <c r="B3" s="96" t="str">
        <f>IF(Identification!B12="","",Identification!B12)</f>
        <v>Dupont Durand</v>
      </c>
      <c r="C3" s="97">
        <f>IF(Identification!B9="","",Identification!B9)</f>
        <v>44852</v>
      </c>
      <c r="D3" s="98"/>
      <c r="E3" s="39"/>
      <c r="F3" s="39"/>
    </row>
    <row r="4" spans="2:6" ht="15.75" thickBot="1">
      <c r="B4" s="98"/>
      <c r="C4" s="39"/>
      <c r="D4" s="98"/>
      <c r="E4" s="39"/>
      <c r="F4" s="39"/>
    </row>
    <row r="5" spans="2:6" ht="19.5" thickBot="1">
      <c r="B5" s="99" t="s">
        <v>52</v>
      </c>
      <c r="C5" s="100" t="s">
        <v>20</v>
      </c>
      <c r="D5" s="101" t="s">
        <v>49</v>
      </c>
      <c r="E5" s="100" t="s">
        <v>50</v>
      </c>
      <c r="F5" s="102" t="s">
        <v>51</v>
      </c>
    </row>
    <row r="6" spans="2:6">
      <c r="B6" s="103" t="str">
        <f>Identification!A22</f>
        <v>HEATING</v>
      </c>
      <c r="C6" s="104"/>
      <c r="D6" s="104"/>
      <c r="E6" s="115"/>
      <c r="F6" s="106"/>
    </row>
    <row r="7" spans="2:6" ht="45">
      <c r="B7" s="107" t="str">
        <f>IF(Identification!$E23,Identification!A23,"")</f>
        <v>Set up a time schedule to reduce heating during the times when the building is unoccupied (night, week-end, etc.).
Sheet : 9975-ECH-BO Reduce the flow temperature outside of usage periods</v>
      </c>
      <c r="C7" s="96" t="str">
        <f>IF(Identification!$E23,Identification!B23,"")</f>
        <v>+ + + +</v>
      </c>
      <c r="D7" s="96" t="str">
        <f>IF(Identification!$E23,Identification!G23,"")</f>
        <v>Review the operating hours with the subcontractor.</v>
      </c>
      <c r="E7" s="108" t="s">
        <v>77</v>
      </c>
      <c r="F7" s="114">
        <v>44868</v>
      </c>
    </row>
    <row r="8" spans="2:6" ht="30">
      <c r="B8" s="107" t="str">
        <f>IF(Identification!$E24,Identification!A24,"")</f>
        <v>Adjust the heating control's schedule to the building's real occupation schedule. 
Sheet : 9975-ECH-BO Reduce the flow temperature outside of usage periods</v>
      </c>
      <c r="C8" s="96" t="str">
        <f>IF(Identification!$E24,Identification!B24,"")</f>
        <v>+ + + +</v>
      </c>
      <c r="D8" s="96" t="str">
        <f>IF(Identification!$E24,Identification!G24,"")</f>
        <v>Reduce the heating hours by two hours.</v>
      </c>
      <c r="E8" s="108" t="s">
        <v>75</v>
      </c>
      <c r="F8" s="114">
        <v>44868</v>
      </c>
    </row>
    <row r="9" spans="2:6">
      <c r="B9" s="107" t="str">
        <f>IF(Identification!$E25,Identification!A25,"")</f>
        <v/>
      </c>
      <c r="C9" s="96" t="str">
        <f>IF(Identification!$E25,Identification!B25,"")</f>
        <v/>
      </c>
      <c r="D9" s="96" t="str">
        <f>IF(Identification!$E25,Identification!G25,"")</f>
        <v/>
      </c>
      <c r="E9" s="116"/>
      <c r="F9" s="109"/>
    </row>
    <row r="10" spans="2:6">
      <c r="B10" s="107" t="str">
        <f>IF(Identification!$E26,Identification!A26,"")</f>
        <v/>
      </c>
      <c r="C10" s="96" t="str">
        <f>IF(Identification!$E26,Identification!B26,"")</f>
        <v/>
      </c>
      <c r="D10" s="96" t="str">
        <f>IF(Identification!$E26,Identification!G26,"")</f>
        <v/>
      </c>
      <c r="E10" s="116"/>
      <c r="F10" s="109"/>
    </row>
    <row r="11" spans="2:6" ht="45">
      <c r="B11" s="107" t="str">
        <f>IF(Identification!$E27,Identification!A27,"")</f>
        <v>Insulate the heating pipes in unheated rooms and reduce the heating water's circulation speed. 
Sheet : 9974-ECH-BO Reduce the circulating pump’s flow rate</v>
      </c>
      <c r="C11" s="96" t="str">
        <f>IF(Identification!$E27,Identification!B27,"")</f>
        <v>+ + + +</v>
      </c>
      <c r="D11" s="96" t="str">
        <f>IF(Identification!$E27,Identification!G27,"")</f>
        <v>There are 10 meters of pipes left to insulate.</v>
      </c>
      <c r="E11" s="116" t="s">
        <v>78</v>
      </c>
      <c r="F11" s="114">
        <v>44880</v>
      </c>
    </row>
    <row r="12" spans="2:6" ht="15.75" thickBot="1">
      <c r="B12" s="110" t="str">
        <f>IF(Identification!$E28,Identification!A28,"")</f>
        <v/>
      </c>
      <c r="C12" s="111" t="str">
        <f>IF(Identification!$E28,Identification!B28,"")</f>
        <v/>
      </c>
      <c r="D12" s="111" t="str">
        <f>IF(Identification!$E28,Identification!G28,"")</f>
        <v/>
      </c>
      <c r="E12" s="117"/>
      <c r="F12" s="113"/>
    </row>
    <row r="13" spans="2:6">
      <c r="B13" s="103" t="str">
        <f>Identification!A34</f>
        <v>VENTILATION AND COOLING</v>
      </c>
      <c r="C13" s="104"/>
      <c r="D13" s="104"/>
      <c r="E13" s="115"/>
      <c r="F13" s="106"/>
    </row>
    <row r="14" spans="2:6" ht="45">
      <c r="B14" s="107" t="str">
        <f>IF(Identification!$E36,Identification!A36,"")</f>
        <v>Ask the maintenance service provider to adjust the flow rate of air entering the building (fresh air) to the air flowrate recommended according to the standards in force.
Sheet: 9988-ECH-BO Airflow</v>
      </c>
      <c r="C14" s="96" t="str">
        <f>IF(Identification!$E36,Identification!B36,"")</f>
        <v>+ + + +</v>
      </c>
      <c r="D14" s="96" t="str">
        <f>IF(Identification!$E36,Identification!G36,"")</f>
        <v>Check with the service provider whether the ventilation rates of the conference rooms are adequate.</v>
      </c>
      <c r="E14" s="108" t="s">
        <v>76</v>
      </c>
      <c r="F14" s="114">
        <v>44868</v>
      </c>
    </row>
    <row r="15" spans="2:6">
      <c r="B15" s="107" t="str">
        <f>IF(Identification!$E37,Identification!A37,"")</f>
        <v/>
      </c>
      <c r="C15" s="96" t="str">
        <f>IF(Identification!$E37,Identification!B37,"")</f>
        <v/>
      </c>
      <c r="D15" s="96" t="str">
        <f>IF(Identification!$E37,Identification!G37,"")</f>
        <v/>
      </c>
      <c r="E15" s="116"/>
      <c r="F15" s="109"/>
    </row>
    <row r="16" spans="2:6">
      <c r="B16" s="107" t="str">
        <f>IF(Identification!$E38,Identification!A38,"")</f>
        <v/>
      </c>
      <c r="C16" s="96" t="str">
        <f>IF(Identification!$E38,Identification!B38,"")</f>
        <v/>
      </c>
      <c r="D16" s="96" t="str">
        <f>IF(Identification!$E38,Identification!G38,"")</f>
        <v/>
      </c>
      <c r="E16" s="116"/>
      <c r="F16" s="109"/>
    </row>
    <row r="17" spans="2:6" ht="30">
      <c r="B17" s="107" t="str">
        <f>IF(Identification!$E39,Identification!A39,"")</f>
        <v>Ask the maintenance service provider to modify the ventilation setpoints (day/night &amp; week-end) and the comfort conditions according to the season (summer/winter).</v>
      </c>
      <c r="C17" s="96" t="str">
        <f>IF(Identification!$E39,Identification!B39,"")</f>
        <v>+ + + +</v>
      </c>
      <c r="D17" s="96" t="str">
        <f>IF(Identification!$E39,Identification!G39,"")</f>
        <v>Check with the service provider whether this has been implemented on the technical management of the building.</v>
      </c>
      <c r="E17" s="116" t="s">
        <v>80</v>
      </c>
      <c r="F17" s="114">
        <v>44870</v>
      </c>
    </row>
    <row r="18" spans="2:6">
      <c r="B18" s="107" t="str">
        <f>IF(Identification!$E40,Identification!A40,"")</f>
        <v/>
      </c>
      <c r="C18" s="96" t="str">
        <f>IF(Identification!$E40,Identification!B40,"")</f>
        <v/>
      </c>
      <c r="D18" s="96" t="str">
        <f>IF(Identification!$E40,Identification!G40,"")</f>
        <v/>
      </c>
      <c r="E18" s="116"/>
      <c r="F18" s="109"/>
    </row>
    <row r="19" spans="2:6" ht="45.75" thickBot="1">
      <c r="B19" s="110" t="str">
        <f>IF(Identification!$E41,Identification!A41,"")</f>
        <v>Ask the maintenance service provider to check the heating and cooling settings (setpoints, operating periods, etc.) to avoid the simultaneous operation of both equipments in the same room.</v>
      </c>
      <c r="C19" s="111" t="str">
        <f>IF(Identification!$E41,Identification!B41,"")</f>
        <v>+ + + +</v>
      </c>
      <c r="D19" s="111" t="str">
        <f>IF(Identification!$E41,Identification!G41,"")</f>
        <v>Check with the service provider the operation of the cooling and heating batteries of the ventilations.</v>
      </c>
      <c r="E19" s="117" t="s">
        <v>79</v>
      </c>
      <c r="F19" s="118">
        <v>44868</v>
      </c>
    </row>
    <row r="20" spans="2:6">
      <c r="B20" s="103" t="str">
        <f>Identification!A47</f>
        <v>DOMESTIC HOT WATER</v>
      </c>
      <c r="C20" s="104"/>
      <c r="D20" s="104"/>
      <c r="E20" s="115"/>
      <c r="F20" s="106"/>
    </row>
    <row r="21" spans="2:6">
      <c r="B21" s="107" t="str">
        <f>IF(Identification!$E48,Identification!A48,"")</f>
        <v/>
      </c>
      <c r="C21" s="96" t="str">
        <f>IF(Identification!$E48,Identification!B48,"")</f>
        <v/>
      </c>
      <c r="D21" s="96" t="str">
        <f>IF(Identification!$E48,Identification!G48,"")</f>
        <v/>
      </c>
      <c r="E21" s="116"/>
      <c r="F21" s="109"/>
    </row>
    <row r="22" spans="2:6">
      <c r="B22" s="107" t="str">
        <f>IF(Identification!$E49,Identification!A49,"")</f>
        <v/>
      </c>
      <c r="C22" s="96" t="str">
        <f>IF(Identification!$E49,Identification!B49,"")</f>
        <v/>
      </c>
      <c r="D22" s="96" t="str">
        <f>IF(Identification!$E49,Identification!G49,"")</f>
        <v/>
      </c>
      <c r="E22" s="116"/>
      <c r="F22" s="109"/>
    </row>
    <row r="23" spans="2:6">
      <c r="B23" s="107" t="str">
        <f>IF(Identification!$E50,Identification!A50,"")</f>
        <v/>
      </c>
      <c r="C23" s="96" t="str">
        <f>IF(Identification!$E50,Identification!B50,"")</f>
        <v/>
      </c>
      <c r="D23" s="96" t="str">
        <f>IF(Identification!$E50,Identification!G50,"")</f>
        <v/>
      </c>
      <c r="E23" s="116"/>
      <c r="F23" s="109"/>
    </row>
    <row r="24" spans="2:6">
      <c r="B24" s="107" t="str">
        <f>IF(Identification!$E51,Identification!A51,"")</f>
        <v/>
      </c>
      <c r="C24" s="96" t="str">
        <f>IF(Identification!$E51,Identification!B51,"")</f>
        <v/>
      </c>
      <c r="D24" s="96" t="str">
        <f>IF(Identification!$E51,Identification!G51,"")</f>
        <v/>
      </c>
      <c r="E24" s="116"/>
      <c r="F24" s="109"/>
    </row>
    <row r="25" spans="2:6">
      <c r="B25" s="107" t="str">
        <f>IF(Identification!$E52,Identification!A52,"")</f>
        <v/>
      </c>
      <c r="C25" s="96" t="str">
        <f>IF(Identification!$E52,Identification!B52,"")</f>
        <v/>
      </c>
      <c r="D25" s="96" t="str">
        <f>IF(Identification!$E52,Identification!G52,"")</f>
        <v/>
      </c>
      <c r="E25" s="116"/>
      <c r="F25" s="109"/>
    </row>
    <row r="26" spans="2:6" ht="30.75" thickBot="1">
      <c r="B26" s="110" t="str">
        <f>IF(Identification!$E53,Identification!A53,"")</f>
        <v>Educate occupants to limit their use of hot water and to use cold water rather than hot water.</v>
      </c>
      <c r="C26" s="111" t="str">
        <f>IF(Identification!$E53,Identification!B53,"")</f>
        <v>+ +</v>
      </c>
      <c r="D26" s="111" t="str">
        <f>IF(Identification!$E53,Identification!G53,"")</f>
        <v>Need to communicate with employees.</v>
      </c>
      <c r="E26" s="117" t="s">
        <v>81</v>
      </c>
      <c r="F26" s="118">
        <v>44866</v>
      </c>
    </row>
    <row r="27" spans="2:6">
      <c r="B27" s="103" t="str">
        <f>Identification!A59</f>
        <v>LIGHTING</v>
      </c>
      <c r="C27" s="104"/>
      <c r="D27" s="104"/>
      <c r="E27" s="115"/>
      <c r="F27" s="106"/>
    </row>
    <row r="28" spans="2:6" ht="30">
      <c r="B28" s="107" t="str">
        <f>IF(Identification!$E60,Identification!A60,"")</f>
        <v>Replace fluorescent tubes with LED tubes. 
Sheet: 9965-ECH-BO Replace old fluorescent lamps with modern LED tubes</v>
      </c>
      <c r="C28" s="96" t="str">
        <f>IF(Identification!$E60,Identification!B60,"")</f>
        <v>+ + +</v>
      </c>
      <c r="D28" s="96" t="str">
        <f>IF(Identification!$E60,Identification!G60,"")</f>
        <v>Finalise the replacement of the fluorescent tubes in 2022.</v>
      </c>
      <c r="E28" s="108" t="s">
        <v>82</v>
      </c>
      <c r="F28" s="114">
        <v>44879</v>
      </c>
    </row>
    <row r="29" spans="2:6">
      <c r="B29" s="107" t="str">
        <f>IF(Identification!$E61,Identification!A61,"")</f>
        <v/>
      </c>
      <c r="C29" s="96" t="str">
        <f>IF(Identification!$E61,Identification!B61,"")</f>
        <v/>
      </c>
      <c r="D29" s="96" t="str">
        <f>IF(Identification!$E61,Identification!G61,"")</f>
        <v/>
      </c>
      <c r="E29" s="116"/>
      <c r="F29" s="109"/>
    </row>
    <row r="30" spans="2:6" ht="45">
      <c r="B30" s="107" t="str">
        <f>IF(Identification!$E62,Identification!A62,"")</f>
        <v>Manage the operation of outdoor lighting according to actual needs (time programming, photoelectriccells, presence detectors or in synchronisation with public lighting).
Sheet: 9967-ECH-BO Set sensors</v>
      </c>
      <c r="C30" s="96" t="str">
        <f>IF(Identification!$E62,Identification!B62,"")</f>
        <v>+ + +</v>
      </c>
      <c r="D30" s="96" t="str">
        <f>IF(Identification!$E62,Identification!G62,"")</f>
        <v>Check the state of presence detectors.</v>
      </c>
      <c r="E30" s="116" t="s">
        <v>83</v>
      </c>
      <c r="F30" s="114">
        <v>44860</v>
      </c>
    </row>
    <row r="31" spans="2:6" ht="30">
      <c r="B31" s="107" t="str">
        <f>IF(Identification!$E63,Identification!A63,"")</f>
        <v>Install timers in rooms that are intermittently occupied (toilets, corridors, car parks, etc.)
Sheet: 9967-ECH-BO Set sensors</v>
      </c>
      <c r="C31" s="96" t="str">
        <f>IF(Identification!$E63,Identification!B63,"")</f>
        <v>+ + +</v>
      </c>
      <c r="D31" s="96" t="str">
        <f>IF(Identification!$E63,Identification!G63,"")</f>
        <v>3 floors left to equip.</v>
      </c>
      <c r="E31" s="116"/>
      <c r="F31" s="109"/>
    </row>
    <row r="32" spans="2:6" ht="15.75" thickBot="1">
      <c r="B32" s="110" t="str">
        <f>IF(Identification!$E64,Identification!A64,"")</f>
        <v/>
      </c>
      <c r="C32" s="111" t="str">
        <f>IF(Identification!$E64,Identification!B64,"")</f>
        <v/>
      </c>
      <c r="D32" s="111" t="str">
        <f>IF(Identification!$E64,Identification!G64,"")</f>
        <v/>
      </c>
      <c r="E32" s="117"/>
      <c r="F32" s="113"/>
    </row>
    <row r="33" spans="1:7">
      <c r="B33" s="103" t="str">
        <f>Identification!A70</f>
        <v>OFFICE EQUIPMENT</v>
      </c>
      <c r="C33" s="104"/>
      <c r="D33" s="104"/>
      <c r="E33" s="115"/>
      <c r="F33" s="106"/>
    </row>
    <row r="34" spans="1:7">
      <c r="B34" s="107" t="str">
        <f>IF(Identification!$E71,Identification!A71,"")</f>
        <v/>
      </c>
      <c r="C34" s="96" t="str">
        <f>IF(Identification!$E71,Identification!B71,"")</f>
        <v/>
      </c>
      <c r="D34" s="96" t="str">
        <f>IF(Identification!$E71,Identification!G71,"")</f>
        <v/>
      </c>
      <c r="E34" s="116"/>
      <c r="F34" s="109"/>
    </row>
    <row r="35" spans="1:7">
      <c r="B35" s="107" t="str">
        <f>IF(Identification!$E72,Identification!A72,"")</f>
        <v/>
      </c>
      <c r="C35" s="96" t="str">
        <f>IF(Identification!$E72,Identification!B72,"")</f>
        <v/>
      </c>
      <c r="D35" s="96" t="str">
        <f>IF(Identification!$E72,Identification!G72,"")</f>
        <v/>
      </c>
      <c r="E35" s="116"/>
      <c r="F35" s="109"/>
    </row>
    <row r="36" spans="1:7" ht="15.75" thickBot="1">
      <c r="B36" s="110" t="str">
        <f>IF(Identification!$E73,Identification!A73,"")</f>
        <v/>
      </c>
      <c r="C36" s="111" t="str">
        <f>IF(Identification!$E73,Identification!B73,"")</f>
        <v/>
      </c>
      <c r="D36" s="111" t="str">
        <f>IF(Identification!$E73,Identification!G73,"")</f>
        <v/>
      </c>
      <c r="E36" s="117"/>
      <c r="F36" s="113"/>
    </row>
    <row r="37" spans="1:7">
      <c r="C37" s="16"/>
    </row>
    <row r="38" spans="1:7" ht="15.75">
      <c r="A38" s="37" t="s">
        <v>4</v>
      </c>
      <c r="B38" s="37"/>
      <c r="C38" s="37"/>
      <c r="D38" s="37"/>
      <c r="E38" s="37"/>
      <c r="F38" s="37"/>
      <c r="G38" s="37"/>
    </row>
    <row r="39" spans="1:7">
      <c r="C39" s="16"/>
    </row>
    <row r="40" spans="1:7">
      <c r="C40" s="16"/>
    </row>
    <row r="41" spans="1:7">
      <c r="C41" s="16"/>
    </row>
    <row r="42" spans="1:7">
      <c r="C42" s="16"/>
    </row>
    <row r="43" spans="1:7">
      <c r="C43" s="16"/>
    </row>
    <row r="44" spans="1:7">
      <c r="C44" s="16"/>
    </row>
    <row r="45" spans="1:7">
      <c r="C45" s="16"/>
    </row>
    <row r="46" spans="1:7">
      <c r="C46" s="16"/>
    </row>
    <row r="47" spans="1:7">
      <c r="C47" s="16"/>
    </row>
    <row r="48" spans="1:7">
      <c r="C48" s="16"/>
    </row>
    <row r="49" spans="3:3">
      <c r="C49" s="16"/>
    </row>
    <row r="50" spans="3:3">
      <c r="C50" s="16"/>
    </row>
    <row r="51" spans="3:3">
      <c r="C51" s="16"/>
    </row>
    <row r="52" spans="3:3">
      <c r="C52" s="16"/>
    </row>
    <row r="53" spans="3:3">
      <c r="C53" s="16"/>
    </row>
    <row r="54" spans="3:3">
      <c r="C54" s="16"/>
    </row>
    <row r="55" spans="3:3">
      <c r="C55" s="16"/>
    </row>
    <row r="56" spans="3:3">
      <c r="C56" s="16"/>
    </row>
    <row r="57" spans="3:3">
      <c r="C57" s="16"/>
    </row>
    <row r="58" spans="3:3">
      <c r="C58" s="16"/>
    </row>
    <row r="59" spans="3:3">
      <c r="C59" s="16"/>
    </row>
    <row r="60" spans="3:3">
      <c r="C60" s="16"/>
    </row>
    <row r="61" spans="3:3">
      <c r="C61" s="16"/>
    </row>
    <row r="62" spans="3:3">
      <c r="C62" s="16"/>
    </row>
    <row r="63" spans="3:3">
      <c r="C63" s="16"/>
    </row>
  </sheetData>
  <sheetProtection sheet="1" objects="1" scenarios="1" formatCells="0" formatColumns="0" formatRows="0"/>
  <autoFilter ref="B4:B63" xr:uid="{2976FF81-87A6-4BF3-909E-2A9BED91E909}"/>
  <mergeCells count="1">
    <mergeCell ref="A38:G38"/>
  </mergeCells>
  <pageMargins left="0.25" right="0.25" top="0.75" bottom="0.75" header="0.3" footer="0.3"/>
  <pageSetup paperSize="9" scale="57" fitToHeight="0" orientation="landscape"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7D9FDCE4386C459056A7AE10AC78F9" ma:contentTypeVersion="6" ma:contentTypeDescription="Crée un document." ma:contentTypeScope="" ma:versionID="fb54c23c31b734651dab17adb5440286">
  <xsd:schema xmlns:xsd="http://www.w3.org/2001/XMLSchema" xmlns:xs="http://www.w3.org/2001/XMLSchema" xmlns:p="http://schemas.microsoft.com/office/2006/metadata/properties" xmlns:ns1="http://schemas.microsoft.com/sharepoint/v3" xmlns:ns2="2d5034e7-a87d-46bf-9088-e05f4f155e29" xmlns:ns3="3b3336a2-2547-41e2-97fb-88e3e43a809a" xmlns:ns4="2df0a5d2-53f5-48d6-b185-f376737e241e" targetNamespace="http://schemas.microsoft.com/office/2006/metadata/properties" ma:root="true" ma:fieldsID="1113e869d829abd8b46e3c11f646da7e" ns1:_="" ns2:_="" ns3:_="" ns4:_="">
    <xsd:import namespace="http://schemas.microsoft.com/sharepoint/v3"/>
    <xsd:import namespace="2d5034e7-a87d-46bf-9088-e05f4f155e29"/>
    <xsd:import namespace="3b3336a2-2547-41e2-97fb-88e3e43a809a"/>
    <xsd:import namespace="2df0a5d2-53f5-48d6-b185-f376737e241e"/>
    <xsd:element name="properties">
      <xsd:complexType>
        <xsd:sequence>
          <xsd:element name="documentManagement">
            <xsd:complexType>
              <xsd:all>
                <xsd:element ref="ns1:PublishingStartDate" minOccurs="0"/>
                <xsd:element ref="ns1:PublishingExpirationDate" minOccurs="0"/>
                <xsd:element ref="ns2:e52adc93a94c4c45b13d823d193b2fe9" minOccurs="0"/>
                <xsd:element ref="ns3:TaxCatchAll"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5"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5034e7-a87d-46bf-9088-e05f4f155e29" elementFormDefault="qualified">
    <xsd:import namespace="http://schemas.microsoft.com/office/2006/documentManagement/types"/>
    <xsd:import namespace="http://schemas.microsoft.com/office/infopath/2007/PartnerControls"/>
    <xsd:element name="e52adc93a94c4c45b13d823d193b2fe9" ma:index="7" nillable="true" ma:taxonomy="true" ma:internalName="e52adc93a94c4c45b13d823d193b2fe9" ma:taxonomyFieldName="Type_x0020_de_x0020_document" ma:displayName="Type de document" ma:readOnly="false" ma:fieldId="{e52adc93-a94c-4c45-b13d-823d193b2fe9}" ma:sspId="ce13ec8f-cb25-408e-b8af-9c75c28a2e31" ma:termSetId="5105c8ce-96ce-428d-ab7e-da31b100a81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3336a2-2547-41e2-97fb-88e3e43a809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e944b89-0c2a-42b5-ba87-1363be4e24a9}" ma:internalName="TaxCatchAll" ma:showField="CatchAllData" ma:web="2df0a5d2-53f5-48d6-b185-f376737e241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df0a5d2-53f5-48d6-b185-f376737e241e" elementFormDefault="qualified">
    <xsd:import namespace="http://schemas.microsoft.com/office/2006/documentManagement/types"/>
    <xsd:import namespace="http://schemas.microsoft.com/office/infopath/2007/PartnerControls"/>
    <xsd:element name="SharedWithUsers" ma:index="13"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ype de contenu"/>
        <xsd:element ref="dc:title" minOccurs="0" maxOccurs="1" ma:index="3" ma:displayName="Titre ou Numér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b3336a2-2547-41e2-97fb-88e3e43a809a"/>
    <PublishingExpirationDate xmlns="http://schemas.microsoft.com/sharepoint/v3" xsi:nil="true"/>
    <PublishingStartDate xmlns="http://schemas.microsoft.com/sharepoint/v3" xsi:nil="true"/>
    <e52adc93a94c4c45b13d823d193b2fe9 xmlns="2d5034e7-a87d-46bf-9088-e05f4f155e29">
      <Terms xmlns="http://schemas.microsoft.com/office/infopath/2007/PartnerControls"/>
    </e52adc93a94c4c45b13d823d193b2fe9>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FEDE189A-8A38-4CF9-BEE8-D88E45EE07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d5034e7-a87d-46bf-9088-e05f4f155e29"/>
    <ds:schemaRef ds:uri="3b3336a2-2547-41e2-97fb-88e3e43a809a"/>
    <ds:schemaRef ds:uri="2df0a5d2-53f5-48d6-b185-f376737e24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247279-52BB-416B-9D50-0FC259C9890B}">
  <ds:schemaRefs>
    <ds:schemaRef ds:uri="http://schemas.microsoft.com/office/2006/metadata/properties"/>
    <ds:schemaRef ds:uri="http://schemas.microsoft.com/office/infopath/2007/PartnerControls"/>
    <ds:schemaRef ds:uri="3b3336a2-2547-41e2-97fb-88e3e43a809a"/>
    <ds:schemaRef ds:uri="http://schemas.microsoft.com/sharepoint/v3"/>
    <ds:schemaRef ds:uri="2d5034e7-a87d-46bf-9088-e05f4f155e29"/>
  </ds:schemaRefs>
</ds:datastoreItem>
</file>

<file path=customXml/itemProps3.xml><?xml version="1.0" encoding="utf-8"?>
<ds:datastoreItem xmlns:ds="http://schemas.openxmlformats.org/officeDocument/2006/customXml" ds:itemID="{A5804CF2-4EA1-42CC-86D0-9E9E90DDFC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 check list</vt:lpstr>
      <vt:lpstr>Identification</vt:lpstr>
      <vt:lpstr>Potential</vt:lpstr>
      <vt:lpstr>Not completed actions</vt:lpstr>
      <vt:lpstr>Partially completed actions</vt:lpstr>
      <vt:lpstr>Identification!Print_Area</vt:lpstr>
      <vt:lpstr>'Instructions check list'!Print_Area</vt:lpstr>
      <vt:lpstr>'Not completed actions'!Print_Area</vt:lpstr>
      <vt:lpstr>'Partially completed actions'!Print_Area</vt:lpstr>
      <vt:lpstr>Potential!Print_Area</vt:lpstr>
      <vt:lpstr>Identification!Print_Titles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2006-09-12T15:06:44Z</dcterms:created>
  <dcterms:modified xsi:type="dcterms:W3CDTF">2023-03-16T14:28:44Z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afab34-9a72-4ae7-945b-b103523866eb_Enabled">
    <vt:lpwstr>true</vt:lpwstr>
  </property>
  <property fmtid="{D5CDD505-2E9C-101B-9397-08002B2CF9AE}" pid="3" name="MSIP_Label_39afab34-9a72-4ae7-945b-b103523866eb_SetDate">
    <vt:lpwstr>2022-05-04T14:23:55Z</vt:lpwstr>
  </property>
  <property fmtid="{D5CDD505-2E9C-101B-9397-08002B2CF9AE}" pid="4" name="MSIP_Label_39afab34-9a72-4ae7-945b-b103523866eb_Method">
    <vt:lpwstr>Standard</vt:lpwstr>
  </property>
  <property fmtid="{D5CDD505-2E9C-101B-9397-08002B2CF9AE}" pid="5" name="MSIP_Label_39afab34-9a72-4ae7-945b-b103523866eb_Name">
    <vt:lpwstr>39afab34-9a72-4ae7-945b-b103523866eb</vt:lpwstr>
  </property>
  <property fmtid="{D5CDD505-2E9C-101B-9397-08002B2CF9AE}" pid="6" name="MSIP_Label_39afab34-9a72-4ae7-945b-b103523866eb_SiteId">
    <vt:lpwstr>03bf4346-60aa-4741-8c68-485b87d92fa3</vt:lpwstr>
  </property>
  <property fmtid="{D5CDD505-2E9C-101B-9397-08002B2CF9AE}" pid="7" name="MSIP_Label_39afab34-9a72-4ae7-945b-b103523866eb_ActionId">
    <vt:lpwstr>064317a6-cc02-4011-88ef-375b1db24130</vt:lpwstr>
  </property>
  <property fmtid="{D5CDD505-2E9C-101B-9397-08002B2CF9AE}" pid="8" name="MSIP_Label_39afab34-9a72-4ae7-945b-b103523866eb_ContentBits">
    <vt:lpwstr>0</vt:lpwstr>
  </property>
  <property fmtid="{D5CDD505-2E9C-101B-9397-08002B2CF9AE}" pid="9" name="ContentTypeId">
    <vt:lpwstr>0x010100C17D9FDCE4386C459056A7AE10AC78F9</vt:lpwstr>
  </property>
  <property fmtid="{D5CDD505-2E9C-101B-9397-08002B2CF9AE}" pid="10" name="Type de document">
    <vt:lpwstr/>
  </property>
</Properties>
</file>